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8945" windowHeight="11055"/>
  </bookViews>
  <sheets>
    <sheet name="Прил 1" sheetId="13" r:id="rId1"/>
    <sheet name="Прил 2" sheetId="4" r:id="rId2"/>
  </sheets>
  <calcPr calcId="145621" calcOnSave="0"/>
</workbook>
</file>

<file path=xl/calcChain.xml><?xml version="1.0" encoding="utf-8"?>
<calcChain xmlns="http://schemas.openxmlformats.org/spreadsheetml/2006/main">
  <c r="E21" i="4" l="1"/>
  <c r="F21" i="4"/>
  <c r="G21" i="4"/>
  <c r="H21" i="4"/>
  <c r="E26" i="4"/>
  <c r="F26" i="4"/>
  <c r="G26" i="4"/>
  <c r="H26" i="4"/>
  <c r="E28" i="4"/>
  <c r="F28" i="4"/>
  <c r="G28" i="4"/>
  <c r="H28" i="4"/>
  <c r="D21" i="4"/>
  <c r="D26" i="4"/>
  <c r="D28" i="4"/>
  <c r="M103" i="13"/>
  <c r="L101" i="13"/>
  <c r="K101" i="13"/>
  <c r="J101" i="13"/>
  <c r="I101" i="13"/>
  <c r="H101" i="13"/>
  <c r="M101" i="13" s="1"/>
  <c r="L99" i="13"/>
  <c r="K99" i="13"/>
  <c r="J99" i="13"/>
  <c r="I99" i="13"/>
  <c r="H99" i="13"/>
  <c r="M99" i="13" s="1"/>
  <c r="L97" i="13"/>
  <c r="K97" i="13"/>
  <c r="J97" i="13"/>
  <c r="I97" i="13"/>
  <c r="H97" i="13"/>
  <c r="M97" i="13" s="1"/>
  <c r="M95" i="13"/>
  <c r="L93" i="13"/>
  <c r="K93" i="13"/>
  <c r="J93" i="13"/>
  <c r="I93" i="13"/>
  <c r="M93" i="13" s="1"/>
  <c r="H93" i="13"/>
  <c r="M91" i="13"/>
  <c r="L89" i="13"/>
  <c r="K89" i="13"/>
  <c r="J89" i="13"/>
  <c r="I89" i="13"/>
  <c r="H89" i="13"/>
  <c r="M89" i="13" s="1"/>
  <c r="L86" i="13"/>
  <c r="K86" i="13"/>
  <c r="J86" i="13"/>
  <c r="I86" i="13"/>
  <c r="H86" i="13"/>
  <c r="M86" i="13" s="1"/>
  <c r="L84" i="13"/>
  <c r="K84" i="13"/>
  <c r="J84" i="13"/>
  <c r="I84" i="13"/>
  <c r="H84" i="13"/>
  <c r="M84" i="13" s="1"/>
  <c r="M82" i="13"/>
  <c r="L80" i="13"/>
  <c r="K80" i="13"/>
  <c r="J80" i="13"/>
  <c r="I80" i="13"/>
  <c r="M80" i="13" s="1"/>
  <c r="H80" i="13"/>
  <c r="M78" i="13"/>
  <c r="L76" i="13"/>
  <c r="K76" i="13"/>
  <c r="J76" i="13"/>
  <c r="I76" i="13"/>
  <c r="H76" i="13"/>
  <c r="M76" i="13" s="1"/>
  <c r="M74" i="13"/>
  <c r="L72" i="13"/>
  <c r="K72" i="13"/>
  <c r="J72" i="13"/>
  <c r="I72" i="13"/>
  <c r="M72" i="13" s="1"/>
  <c r="H72" i="13"/>
  <c r="L71" i="13"/>
  <c r="K71" i="13"/>
  <c r="K58" i="13" s="1"/>
  <c r="K13" i="13" s="1"/>
  <c r="J71" i="13"/>
  <c r="I71" i="13"/>
  <c r="M71" i="13" s="1"/>
  <c r="H71" i="13"/>
  <c r="L70" i="13"/>
  <c r="K70" i="13"/>
  <c r="M70" i="13" s="1"/>
  <c r="J70" i="13"/>
  <c r="I70" i="13"/>
  <c r="I68" i="13" s="1"/>
  <c r="L68" i="13"/>
  <c r="J68" i="13"/>
  <c r="H68" i="13"/>
  <c r="M66" i="13"/>
  <c r="L64" i="13"/>
  <c r="K64" i="13"/>
  <c r="J64" i="13"/>
  <c r="I64" i="13"/>
  <c r="M64" i="13" s="1"/>
  <c r="H64" i="13"/>
  <c r="L62" i="13"/>
  <c r="K62" i="13"/>
  <c r="J62" i="13"/>
  <c r="I62" i="13"/>
  <c r="H62" i="13"/>
  <c r="L61" i="13"/>
  <c r="K61" i="13"/>
  <c r="J61" i="13"/>
  <c r="I61" i="13"/>
  <c r="H61" i="13"/>
  <c r="M61" i="13" s="1"/>
  <c r="L59" i="13"/>
  <c r="K59" i="13"/>
  <c r="J59" i="13"/>
  <c r="I59" i="13"/>
  <c r="H59" i="13"/>
  <c r="M59" i="13" s="1"/>
  <c r="L58" i="13"/>
  <c r="L13" i="13" s="1"/>
  <c r="J58" i="13"/>
  <c r="J13" i="13" s="1"/>
  <c r="H58" i="13"/>
  <c r="H13" i="13" s="1"/>
  <c r="L57" i="13"/>
  <c r="L12" i="13" s="1"/>
  <c r="J57" i="13"/>
  <c r="J12" i="13" s="1"/>
  <c r="H57" i="13"/>
  <c r="L55" i="13"/>
  <c r="L10" i="13" s="1"/>
  <c r="J55" i="13"/>
  <c r="J10" i="13" s="1"/>
  <c r="H55" i="13"/>
  <c r="H10" i="13" s="1"/>
  <c r="M53" i="13"/>
  <c r="L51" i="13"/>
  <c r="K51" i="13"/>
  <c r="J51" i="13"/>
  <c r="I51" i="13"/>
  <c r="M51" i="13" s="1"/>
  <c r="M49" i="13"/>
  <c r="L47" i="13"/>
  <c r="K47" i="13"/>
  <c r="J47" i="13"/>
  <c r="I47" i="13"/>
  <c r="M47" i="13" s="1"/>
  <c r="H47" i="13"/>
  <c r="M45" i="13"/>
  <c r="L43" i="13"/>
  <c r="K43" i="13"/>
  <c r="J43" i="13"/>
  <c r="I43" i="13"/>
  <c r="H43" i="13"/>
  <c r="M43" i="13" s="1"/>
  <c r="M41" i="13"/>
  <c r="L39" i="13"/>
  <c r="K39" i="13"/>
  <c r="J39" i="13"/>
  <c r="I39" i="13"/>
  <c r="M39" i="13" s="1"/>
  <c r="H39" i="13"/>
  <c r="M37" i="13"/>
  <c r="L35" i="13"/>
  <c r="K35" i="13"/>
  <c r="J35" i="13"/>
  <c r="I35" i="13"/>
  <c r="H35" i="13"/>
  <c r="M35" i="13" s="1"/>
  <c r="M33" i="13"/>
  <c r="M31" i="13"/>
  <c r="L31" i="13"/>
  <c r="K31" i="13"/>
  <c r="J31" i="13"/>
  <c r="I31" i="13"/>
  <c r="H31" i="13"/>
  <c r="M29" i="13"/>
  <c r="L27" i="13"/>
  <c r="K27" i="13"/>
  <c r="J27" i="13"/>
  <c r="I27" i="13"/>
  <c r="H27" i="13"/>
  <c r="M27" i="13" s="1"/>
  <c r="M25" i="13"/>
  <c r="L23" i="13"/>
  <c r="K23" i="13"/>
  <c r="J23" i="13"/>
  <c r="I23" i="13"/>
  <c r="M23" i="13" s="1"/>
  <c r="H23" i="13"/>
  <c r="L20" i="13"/>
  <c r="K20" i="13"/>
  <c r="K18" i="13" s="1"/>
  <c r="J20" i="13"/>
  <c r="I20" i="13"/>
  <c r="M20" i="13" s="1"/>
  <c r="H20" i="13"/>
  <c r="H18" i="13" s="1"/>
  <c r="L18" i="13"/>
  <c r="J18" i="13"/>
  <c r="L16" i="13"/>
  <c r="J16" i="13"/>
  <c r="I16" i="13"/>
  <c r="H16" i="13"/>
  <c r="L14" i="13"/>
  <c r="J14" i="13"/>
  <c r="H14" i="13"/>
  <c r="M18" i="13" l="1"/>
  <c r="M57" i="13"/>
  <c r="H12" i="13"/>
  <c r="K57" i="13"/>
  <c r="K55" i="13" s="1"/>
  <c r="I58" i="13"/>
  <c r="I13" i="13" s="1"/>
  <c r="M13" i="13" s="1"/>
  <c r="K68" i="13"/>
  <c r="M68" i="13" s="1"/>
  <c r="I14" i="13"/>
  <c r="K16" i="13"/>
  <c r="I18" i="13"/>
  <c r="I57" i="13"/>
  <c r="K14" i="13" l="1"/>
  <c r="K10" i="13" s="1"/>
  <c r="K12" i="13"/>
  <c r="M16" i="13"/>
  <c r="M12" i="13" s="1"/>
  <c r="I12" i="13"/>
  <c r="I55" i="13"/>
  <c r="M14" i="13"/>
  <c r="M58" i="13"/>
  <c r="I10" i="13" l="1"/>
  <c r="M10" i="13" s="1"/>
  <c r="M55" i="13"/>
  <c r="I26" i="4" l="1"/>
  <c r="E12" i="4"/>
  <c r="F12" i="4"/>
  <c r="G12" i="4"/>
  <c r="H12" i="4"/>
  <c r="D12" i="4"/>
  <c r="I12" i="4" l="1"/>
  <c r="I28" i="4" l="1"/>
  <c r="I21" i="4"/>
  <c r="H14" i="4" l="1"/>
  <c r="H9" i="4" s="1"/>
  <c r="H16" i="4"/>
  <c r="H23" i="4"/>
  <c r="G23" i="4" l="1"/>
  <c r="G16" i="4"/>
  <c r="E14" i="4"/>
  <c r="F14" i="4"/>
  <c r="G14" i="4"/>
  <c r="G9" i="4" s="1"/>
  <c r="D14" i="4"/>
  <c r="I14" i="4" l="1"/>
  <c r="F16" i="4"/>
  <c r="E16" i="4"/>
  <c r="D16" i="4"/>
  <c r="F23" i="4"/>
  <c r="E23" i="4"/>
  <c r="D23" i="4"/>
  <c r="E9" i="4"/>
  <c r="F9" i="4"/>
  <c r="D9" i="4"/>
  <c r="I16" i="4" l="1"/>
  <c r="I9" i="4"/>
  <c r="I23" i="4"/>
</calcChain>
</file>

<file path=xl/sharedStrings.xml><?xml version="1.0" encoding="utf-8"?>
<sst xmlns="http://schemas.openxmlformats.org/spreadsheetml/2006/main" count="312" uniqueCount="100">
  <si>
    <t>Наименование  программы, подпрограммы</t>
  </si>
  <si>
    <t>Наименование ГРБС</t>
  </si>
  <si>
    <t>Код бюджетной классификации</t>
  </si>
  <si>
    <t>Расходы</t>
  </si>
  <si>
    <t>(тыс. руб.), годы</t>
  </si>
  <si>
    <t>ГРБС</t>
  </si>
  <si>
    <t>Рз</t>
  </si>
  <si>
    <t>Пр</t>
  </si>
  <si>
    <t>ЦСР</t>
  </si>
  <si>
    <t>ВР</t>
  </si>
  <si>
    <t>Итого на период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</si>
  <si>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</si>
  <si>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</si>
  <si>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</si>
  <si>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</si>
  <si>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Подпрограмма 1</t>
  </si>
  <si>
    <t>всего расходные обязательства по подпрограмме</t>
  </si>
  <si>
    <t>Приложение № 1</t>
  </si>
  <si>
    <t>Статус        (муниципальная программа, подпрограмма)</t>
  </si>
  <si>
    <t>Приложение № 2</t>
  </si>
  <si>
    <t>Распределение планируемых расходов за счет средств местного бюджета по мероприятиям и подпрограммам муниципальной программы</t>
  </si>
  <si>
    <t>Мероприятие 1 Подпрограммы 1</t>
  </si>
  <si>
    <t>всего расходные обязательства</t>
  </si>
  <si>
    <t>Подпрограмма 2</t>
  </si>
  <si>
    <t>Мероприятие 1 Подпрограммы 2</t>
  </si>
  <si>
    <t>Мероприятие 2 Подпрограммы 2</t>
  </si>
  <si>
    <t>Мероприятие 3 Подпрограммы 2</t>
  </si>
  <si>
    <t>Мероприятие 4 Подпрограммы 2</t>
  </si>
  <si>
    <t>Ответственный исполнитель, соисполнители</t>
  </si>
  <si>
    <t>Оценка расходов</t>
  </si>
  <si>
    <t>первый год планового периода</t>
  </si>
  <si>
    <t>второй год планового периода</t>
  </si>
  <si>
    <t>юридические лица</t>
  </si>
  <si>
    <t xml:space="preserve">Статус  </t>
  </si>
  <si>
    <t>Наименование  муниципальной программы, подпрограммы муниципальной программы</t>
  </si>
  <si>
    <t>Всего</t>
  </si>
  <si>
    <t>в том числе:</t>
  </si>
  <si>
    <t>федеральный бюджет</t>
  </si>
  <si>
    <t>краевой бюджет</t>
  </si>
  <si>
    <t>внебюджетные источники</t>
  </si>
  <si>
    <t>Мероприятие 5 Подпрограммы 2</t>
  </si>
  <si>
    <t>Администрация                    Б-Улуйского сельсовета</t>
  </si>
  <si>
    <t>бюджет Большеулуйского сельсовета</t>
  </si>
  <si>
    <t xml:space="preserve">к муниципальной программе "Модернизация жилищно-коммунального хозяйства </t>
  </si>
  <si>
    <t>0501</t>
  </si>
  <si>
    <t>к муниципальной программе "Модернизация жилищно-коммунального хозяйства</t>
  </si>
  <si>
    <t>Обеспечение возмещения недополученных доходов организаций в связи с оказанием населению услуг бани по социально-ориентированным ценам</t>
  </si>
  <si>
    <t>0502</t>
  </si>
  <si>
    <t>Дезинфекция жилых домов</t>
  </si>
  <si>
    <t>Отчисления на капитальный ремонт многоквартирных жилых домов</t>
  </si>
  <si>
    <t> «Модернизация жилищно-коммунального хозяйства на территории Большеулуйского сельсовета»</t>
  </si>
  <si>
    <t>"Развитие и модернизация объектов жилищного фонда на территории Большеулуйского сельсовета"</t>
  </si>
  <si>
    <t> «Развитие и модернизация объектов коммунальной инфраструктуры на территории Большеулуйского сельсовета»</t>
  </si>
  <si>
    <t>текущий финансовый год</t>
  </si>
  <si>
    <t>Увеличение площади муниципального жилого фонда</t>
  </si>
  <si>
    <t>Модернизация, предупреждение и устранение чрезвычайных и аварийных ситуаций на объектах теплоснабжения</t>
  </si>
  <si>
    <t>Модернизация, предупреждение и устранение чрезвычайных и аварийных ситуаций на объектах водоснабжения</t>
  </si>
  <si>
    <t>Модернизация банно-прачечного комбината</t>
  </si>
  <si>
    <t>Ресурсное обеспечение и прогнозная оценка расходов на реализацию целей муниципальной программы Большеулуйского сельсовета с учетом источников финансирования, в том числе по уровням бюджетной системы</t>
  </si>
  <si>
    <t>Сохранение жилищного фонда пригодным для эксплуатации путем проведения ремонтов в жилых домах Большеулуйского сельсовет</t>
  </si>
  <si>
    <t>1.1.1.</t>
  </si>
  <si>
    <t>1.1.2.</t>
  </si>
  <si>
    <t>1.1.3.</t>
  </si>
  <si>
    <t>1.1.4.</t>
  </si>
  <si>
    <t>1.1.5.</t>
  </si>
  <si>
    <t>1.1.6.</t>
  </si>
  <si>
    <t>Снос ветхих и аварийных домов</t>
  </si>
  <si>
    <t>Обеспечение населения бесперебойным теплоснабжением</t>
  </si>
  <si>
    <t>2.1.1.</t>
  </si>
  <si>
    <t>Обеспечение населения питьевой водой, соответствующей требованиям безопасности и безвредности, установленным санитарно-эпидемиологическим правилам</t>
  </si>
  <si>
    <t>2.2.1.</t>
  </si>
  <si>
    <t>2.2.2.</t>
  </si>
  <si>
    <t>Мероприятия по реализации мероприятий подпрограммы "Модернизация, реконструкция и капитальный ремонт объектов коммунальной инфраструктуры муниципальных образований Красноярского края"</t>
  </si>
  <si>
    <t>2.5.1.</t>
  </si>
  <si>
    <t>третий год планового периода</t>
  </si>
  <si>
    <t>тыс.руб.</t>
  </si>
  <si>
    <t>Приобретение материалов для прокладки водопровода</t>
  </si>
  <si>
    <t xml:space="preserve">отчетный финансо-вый год </t>
  </si>
  <si>
    <t>0310000000</t>
  </si>
  <si>
    <t xml:space="preserve">Содержание и проведение ремонта в многоквартирных домах </t>
  </si>
  <si>
    <t>0320000000</t>
  </si>
  <si>
    <t>Отчетный финансовый год</t>
  </si>
  <si>
    <t>Проведение ремонта в муниципальном жилом фонде Большеулуйского сельсовета в порядке очередности</t>
  </si>
  <si>
    <t>Инвентаризация объектов жилищно-коммунального хозяйства Большеулуйского сельсовета, выполнение проектных и кадастровых работ</t>
  </si>
  <si>
    <t>2.4.1.</t>
  </si>
  <si>
    <t>2.4.2.</t>
  </si>
  <si>
    <t>Выполнение проектных и кадастровых работ, госэкспертиза, оценка</t>
  </si>
  <si>
    <t>0300000000</t>
  </si>
  <si>
    <t>0310083110</t>
  </si>
  <si>
    <t>0320083120</t>
  </si>
  <si>
    <t>0320083140</t>
  </si>
  <si>
    <t>0320083150</t>
  </si>
  <si>
    <t>0320083160</t>
  </si>
  <si>
    <t>Краевой бюджет</t>
  </si>
  <si>
    <t>1.1.7.</t>
  </si>
  <si>
    <t>Исполнение судебных актов в сфере содержания муниципального жилого фонда</t>
  </si>
  <si>
    <t>Инвентаризация объектов ЖКХ, разработка схем тепло- и водоснабжения, подготовка документов для концессионного соглашения, разработка проекта санзоны скважин</t>
  </si>
  <si>
    <t>Приобретение стройматериалов для ремонта муниципального жилого фонда</t>
  </si>
  <si>
    <t>на территории Большеулуйского сельсовета" на 2024 год и плановый период 2025-2027 годов"</t>
  </si>
  <si>
    <t>0320083130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</si>
</sst>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0" borderId="0" xfId="0" applyFont="1"/>
    <xf numFmtId="0" fontId="2" fillId="0" borderId="6" xfId="0" applyFont="1" applyBorder="1" applyAlignment="1">
      <alignment horizontal="center" vertical="top"/>
    </xf>
    <xf numFmtId="0" fontId="2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top"/>
    </xf>
    <xf numFmtId="0" fontId="2" fillId="0" borderId="0" xfId="0" applyFont="1" applyAlignment="1">
      <alignment horizontal="right"/>
    </xf>
    <xf numFmtId="2" fontId="2" fillId="0" borderId="6" xfId="0" applyNumberFormat="1" applyFont="1" applyBorder="1" applyAlignment="1">
      <alignment horizontal="center" vertical="top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vertical="top"/>
    </xf>
    <xf numFmtId="0" fontId="0" fillId="0" borderId="0" xfId="0" applyFont="1"/>
    <xf numFmtId="0" fontId="4" fillId="0" borderId="6" xfId="0" applyFont="1" applyBorder="1" applyAlignment="1">
      <alignment vertical="top" wrapText="1"/>
    </xf>
    <xf numFmtId="49" fontId="3" fillId="0" borderId="6" xfId="0" applyNumberFormat="1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49" fontId="0" fillId="0" borderId="0" xfId="0" applyNumberFormat="1"/>
    <xf numFmtId="49" fontId="2" fillId="0" borderId="5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vertical="top"/>
    </xf>
    <xf numFmtId="49" fontId="3" fillId="0" borderId="6" xfId="0" applyNumberFormat="1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6" fillId="0" borderId="6" xfId="0" applyNumberFormat="1" applyFont="1" applyBorder="1" applyAlignment="1">
      <alignment vertical="top" wrapText="1"/>
    </xf>
    <xf numFmtId="0" fontId="2" fillId="2" borderId="6" xfId="0" applyFont="1" applyFill="1" applyBorder="1" applyAlignment="1">
      <alignment horizontal="center" vertical="top" wrapText="1"/>
    </xf>
    <xf numFmtId="14" fontId="2" fillId="0" borderId="0" xfId="0" applyNumberFormat="1" applyFont="1" applyAlignment="1">
      <alignment horizontal="center"/>
    </xf>
    <xf numFmtId="0" fontId="2" fillId="3" borderId="0" xfId="0" applyFont="1" applyFill="1" applyAlignment="1">
      <alignment horizontal="right"/>
    </xf>
    <xf numFmtId="0" fontId="0" fillId="3" borderId="0" xfId="0" applyFill="1"/>
    <xf numFmtId="0" fontId="2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3" borderId="6" xfId="0" applyNumberFormat="1" applyFont="1" applyFill="1" applyBorder="1" applyAlignment="1">
      <alignment horizontal="center" vertical="top"/>
    </xf>
    <xf numFmtId="0" fontId="3" fillId="3" borderId="6" xfId="0" applyFont="1" applyFill="1" applyBorder="1" applyAlignment="1">
      <alignment vertical="top" wrapText="1"/>
    </xf>
    <xf numFmtId="0" fontId="3" fillId="3" borderId="6" xfId="0" applyFont="1" applyFill="1" applyBorder="1" applyAlignment="1">
      <alignment horizontal="center" vertical="top"/>
    </xf>
    <xf numFmtId="49" fontId="3" fillId="3" borderId="6" xfId="0" applyNumberFormat="1" applyFont="1" applyFill="1" applyBorder="1" applyAlignment="1">
      <alignment vertical="top"/>
    </xf>
    <xf numFmtId="0" fontId="3" fillId="3" borderId="6" xfId="0" applyFont="1" applyFill="1" applyBorder="1" applyAlignment="1">
      <alignment vertical="top"/>
    </xf>
    <xf numFmtId="0" fontId="4" fillId="3" borderId="6" xfId="0" applyFont="1" applyFill="1" applyBorder="1" applyAlignment="1">
      <alignment vertical="top" wrapText="1"/>
    </xf>
    <xf numFmtId="49" fontId="6" fillId="3" borderId="6" xfId="0" applyNumberFormat="1" applyFont="1" applyFill="1" applyBorder="1" applyAlignment="1">
      <alignment vertical="top" wrapText="1"/>
    </xf>
    <xf numFmtId="2" fontId="3" fillId="3" borderId="6" xfId="0" applyNumberFormat="1" applyFont="1" applyFill="1" applyBorder="1" applyAlignment="1">
      <alignment horizontal="center" vertical="top"/>
    </xf>
    <xf numFmtId="0" fontId="2" fillId="4" borderId="6" xfId="0" applyFont="1" applyFill="1" applyBorder="1" applyAlignment="1">
      <alignment vertical="top" wrapText="1"/>
    </xf>
    <xf numFmtId="0" fontId="2" fillId="4" borderId="6" xfId="0" applyFont="1" applyFill="1" applyBorder="1" applyAlignment="1">
      <alignment horizontal="center" vertical="top"/>
    </xf>
    <xf numFmtId="49" fontId="2" fillId="4" borderId="6" xfId="0" applyNumberFormat="1" applyFont="1" applyFill="1" applyBorder="1" applyAlignment="1">
      <alignment vertical="top"/>
    </xf>
    <xf numFmtId="49" fontId="6" fillId="4" borderId="6" xfId="0" applyNumberFormat="1" applyFont="1" applyFill="1" applyBorder="1" applyAlignment="1">
      <alignment vertical="top" wrapText="1"/>
    </xf>
    <xf numFmtId="0" fontId="2" fillId="4" borderId="6" xfId="0" applyFont="1" applyFill="1" applyBorder="1" applyAlignment="1">
      <alignment vertical="top"/>
    </xf>
    <xf numFmtId="2" fontId="2" fillId="4" borderId="6" xfId="0" applyNumberFormat="1" applyFont="1" applyFill="1" applyBorder="1" applyAlignment="1">
      <alignment horizontal="center" vertical="top"/>
    </xf>
    <xf numFmtId="0" fontId="0" fillId="4" borderId="0" xfId="0" applyFill="1"/>
    <xf numFmtId="0" fontId="5" fillId="4" borderId="6" xfId="0" applyFont="1" applyFill="1" applyBorder="1" applyAlignment="1">
      <alignment vertical="top" wrapText="1"/>
    </xf>
    <xf numFmtId="2" fontId="2" fillId="3" borderId="6" xfId="0" applyNumberFormat="1" applyFont="1" applyFill="1" applyBorder="1" applyAlignment="1">
      <alignment horizontal="center" vertical="top"/>
    </xf>
    <xf numFmtId="164" fontId="2" fillId="0" borderId="6" xfId="0" applyNumberFormat="1" applyFont="1" applyBorder="1" applyAlignment="1">
      <alignment horizontal="center" vertical="top"/>
    </xf>
    <xf numFmtId="164" fontId="2" fillId="3" borderId="6" xfId="0" applyNumberFormat="1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vertical="top" wrapText="1"/>
    </xf>
    <xf numFmtId="164" fontId="2" fillId="4" borderId="6" xfId="0" applyNumberFormat="1" applyFont="1" applyFill="1" applyBorder="1" applyAlignment="1">
      <alignment horizontal="center" vertical="top"/>
    </xf>
    <xf numFmtId="49" fontId="7" fillId="0" borderId="6" xfId="0" applyNumberFormat="1" applyFont="1" applyBorder="1" applyAlignment="1">
      <alignment vertical="top" wrapText="1"/>
    </xf>
    <xf numFmtId="49" fontId="2" fillId="2" borderId="6" xfId="0" applyNumberFormat="1" applyFont="1" applyFill="1" applyBorder="1" applyAlignment="1">
      <alignment vertical="top"/>
    </xf>
    <xf numFmtId="49" fontId="6" fillId="2" borderId="6" xfId="0" applyNumberFormat="1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/>
    </xf>
    <xf numFmtId="164" fontId="3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0" fontId="2" fillId="2" borderId="0" xfId="0" applyFont="1" applyFill="1" applyBorder="1" applyAlignment="1">
      <alignment horizontal="right"/>
    </xf>
    <xf numFmtId="0" fontId="0" fillId="2" borderId="0" xfId="0" applyFill="1" applyBorder="1"/>
    <xf numFmtId="0" fontId="2" fillId="2" borderId="6" xfId="0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top"/>
    </xf>
    <xf numFmtId="2" fontId="3" fillId="2" borderId="6" xfId="0" applyNumberFormat="1" applyFont="1" applyFill="1" applyBorder="1" applyAlignment="1">
      <alignment horizontal="center" vertical="top"/>
    </xf>
    <xf numFmtId="2" fontId="2" fillId="2" borderId="6" xfId="0" applyNumberFormat="1" applyFont="1" applyFill="1" applyBorder="1" applyAlignment="1">
      <alignment horizontal="center" vertical="top"/>
    </xf>
    <xf numFmtId="164" fontId="2" fillId="2" borderId="6" xfId="0" applyNumberFormat="1" applyFont="1" applyFill="1" applyBorder="1" applyAlignment="1">
      <alignment horizontal="center" vertical="top"/>
    </xf>
    <xf numFmtId="1" fontId="2" fillId="3" borderId="6" xfId="0" applyNumberFormat="1" applyFont="1" applyFill="1" applyBorder="1" applyAlignment="1">
      <alignment horizontal="center" vertical="top"/>
    </xf>
    <xf numFmtId="49" fontId="7" fillId="2" borderId="6" xfId="0" applyNumberFormat="1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2" xfId="0" applyFont="1" applyFill="1" applyBorder="1" applyAlignment="1">
      <alignment vertical="top" wrapText="1"/>
    </xf>
    <xf numFmtId="0" fontId="2" fillId="4" borderId="3" xfId="0" applyFont="1" applyFill="1" applyBorder="1" applyAlignment="1">
      <alignment vertical="top" wrapText="1"/>
    </xf>
    <xf numFmtId="14" fontId="2" fillId="0" borderId="1" xfId="0" applyNumberFormat="1" applyFont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1" fillId="0" borderId="9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4"/>
  <sheetViews>
    <sheetView tabSelected="1" topLeftCell="A58" workbookViewId="0">
      <selection activeCell="D72" sqref="D72"/>
    </sheetView>
  </sheetViews>
  <sheetFormatPr defaultRowHeight="15" x14ac:dyDescent="0.25"/>
  <cols>
    <col min="1" max="1" width="15.85546875" customWidth="1"/>
    <col min="2" max="2" width="31.5703125" customWidth="1"/>
    <col min="3" max="3" width="20.7109375" customWidth="1"/>
    <col min="4" max="4" width="8" customWidth="1"/>
    <col min="5" max="5" width="7" style="14" customWidth="1"/>
    <col min="6" max="6" width="9.28515625" customWidth="1"/>
    <col min="7" max="7" width="7.28515625" customWidth="1"/>
    <col min="8" max="8" width="10.85546875" style="58" customWidth="1"/>
    <col min="9" max="9" width="10.85546875" style="25" customWidth="1"/>
    <col min="10" max="12" width="10.85546875" customWidth="1"/>
    <col min="13" max="13" width="11.7109375" customWidth="1"/>
  </cols>
  <sheetData>
    <row r="1" spans="1:13" x14ac:dyDescent="0.25">
      <c r="H1" s="84" t="s">
        <v>17</v>
      </c>
      <c r="I1" s="84"/>
      <c r="J1" s="84"/>
      <c r="K1" s="84"/>
      <c r="L1" s="84"/>
      <c r="M1" s="85"/>
    </row>
    <row r="2" spans="1:13" x14ac:dyDescent="0.25">
      <c r="B2" s="23"/>
      <c r="C2" s="1"/>
      <c r="D2" s="84" t="s">
        <v>43</v>
      </c>
      <c r="E2" s="84"/>
      <c r="F2" s="84"/>
      <c r="G2" s="84"/>
      <c r="H2" s="84"/>
      <c r="I2" s="84"/>
      <c r="J2" s="84"/>
      <c r="K2" s="84"/>
      <c r="L2" s="84"/>
      <c r="M2" s="84"/>
    </row>
    <row r="3" spans="1:13" x14ac:dyDescent="0.25">
      <c r="B3" s="1"/>
      <c r="C3" s="1"/>
      <c r="D3" s="1"/>
      <c r="E3" s="84" t="s">
        <v>98</v>
      </c>
      <c r="F3" s="84"/>
      <c r="G3" s="84"/>
      <c r="H3" s="84"/>
      <c r="I3" s="84"/>
      <c r="J3" s="84"/>
      <c r="K3" s="84"/>
      <c r="L3" s="84"/>
      <c r="M3" s="84"/>
    </row>
    <row r="4" spans="1:13" ht="43.5" customHeight="1" x14ac:dyDescent="0.25">
      <c r="B4" s="86" t="s">
        <v>20</v>
      </c>
      <c r="C4" s="86"/>
      <c r="D4" s="86"/>
      <c r="E4" s="86"/>
      <c r="F4" s="86"/>
      <c r="G4" s="86"/>
      <c r="H4" s="57"/>
      <c r="I4" s="24"/>
      <c r="J4" s="68"/>
      <c r="K4" s="68"/>
      <c r="L4" s="68"/>
      <c r="M4" s="68"/>
    </row>
    <row r="5" spans="1:13" ht="15.75" thickBot="1" x14ac:dyDescent="0.3"/>
    <row r="6" spans="1:13" ht="24" customHeight="1" x14ac:dyDescent="0.25">
      <c r="A6" s="79" t="s">
        <v>18</v>
      </c>
      <c r="B6" s="79" t="s">
        <v>0</v>
      </c>
      <c r="C6" s="79" t="s">
        <v>1</v>
      </c>
      <c r="D6" s="88" t="s">
        <v>2</v>
      </c>
      <c r="E6" s="89"/>
      <c r="F6" s="89"/>
      <c r="G6" s="90"/>
      <c r="H6" s="89" t="s">
        <v>3</v>
      </c>
      <c r="I6" s="89"/>
      <c r="J6" s="89"/>
      <c r="K6" s="89"/>
      <c r="L6" s="89"/>
      <c r="M6" s="94"/>
    </row>
    <row r="7" spans="1:13" ht="15.75" thickBot="1" x14ac:dyDescent="0.3">
      <c r="A7" s="87"/>
      <c r="B7" s="87"/>
      <c r="C7" s="87"/>
      <c r="D7" s="91"/>
      <c r="E7" s="92"/>
      <c r="F7" s="92"/>
      <c r="G7" s="93"/>
      <c r="H7" s="92" t="s">
        <v>75</v>
      </c>
      <c r="I7" s="92"/>
      <c r="J7" s="92"/>
      <c r="K7" s="92"/>
      <c r="L7" s="92"/>
      <c r="M7" s="95"/>
    </row>
    <row r="8" spans="1:13" ht="60.75" thickBot="1" x14ac:dyDescent="0.3">
      <c r="A8" s="87"/>
      <c r="B8" s="87"/>
      <c r="C8" s="87"/>
      <c r="D8" s="79" t="s">
        <v>5</v>
      </c>
      <c r="E8" s="15" t="s">
        <v>6</v>
      </c>
      <c r="F8" s="79" t="s">
        <v>8</v>
      </c>
      <c r="G8" s="79" t="s">
        <v>9</v>
      </c>
      <c r="H8" s="22" t="s">
        <v>77</v>
      </c>
      <c r="I8" s="26" t="s">
        <v>53</v>
      </c>
      <c r="J8" s="22" t="s">
        <v>30</v>
      </c>
      <c r="K8" s="22" t="s">
        <v>31</v>
      </c>
      <c r="L8" s="66" t="s">
        <v>74</v>
      </c>
      <c r="M8" s="79" t="s">
        <v>10</v>
      </c>
    </row>
    <row r="9" spans="1:13" ht="15.75" thickBot="1" x14ac:dyDescent="0.3">
      <c r="A9" s="80"/>
      <c r="B9" s="80"/>
      <c r="C9" s="80"/>
      <c r="D9" s="80"/>
      <c r="E9" s="16" t="s">
        <v>7</v>
      </c>
      <c r="F9" s="80"/>
      <c r="G9" s="80"/>
      <c r="H9" s="59">
        <v>2023</v>
      </c>
      <c r="I9" s="27">
        <v>2024</v>
      </c>
      <c r="J9" s="2">
        <v>2025</v>
      </c>
      <c r="K9" s="2">
        <v>2026</v>
      </c>
      <c r="L9" s="2">
        <v>2027</v>
      </c>
      <c r="M9" s="80"/>
    </row>
    <row r="10" spans="1:13" ht="54" customHeight="1" thickBot="1" x14ac:dyDescent="0.3">
      <c r="A10" s="81" t="s">
        <v>11</v>
      </c>
      <c r="B10" s="81" t="s">
        <v>50</v>
      </c>
      <c r="C10" s="7" t="s">
        <v>12</v>
      </c>
      <c r="D10" s="9">
        <v>807</v>
      </c>
      <c r="E10" s="18" t="s">
        <v>13</v>
      </c>
      <c r="F10" s="9" t="s">
        <v>13</v>
      </c>
      <c r="G10" s="9" t="s">
        <v>13</v>
      </c>
      <c r="H10" s="60">
        <f>H55+H14</f>
        <v>7689</v>
      </c>
      <c r="I10" s="29">
        <f>I55+I14</f>
        <v>6240</v>
      </c>
      <c r="J10" s="60">
        <f>J55+J14</f>
        <v>6240</v>
      </c>
      <c r="K10" s="28">
        <f>K55+K14</f>
        <v>6240</v>
      </c>
      <c r="L10" s="28">
        <f>L55+L14</f>
        <v>6240</v>
      </c>
      <c r="M10" s="28">
        <f>H10+I10+L10+J10+K10</f>
        <v>32649</v>
      </c>
    </row>
    <row r="11" spans="1:13" ht="27.75" customHeight="1" thickBot="1" x14ac:dyDescent="0.3">
      <c r="A11" s="82"/>
      <c r="B11" s="82"/>
      <c r="C11" s="7" t="s">
        <v>14</v>
      </c>
      <c r="D11" s="9"/>
      <c r="E11" s="12"/>
      <c r="F11" s="9"/>
      <c r="G11" s="9"/>
      <c r="H11" s="60"/>
      <c r="I11" s="29"/>
      <c r="J11" s="60"/>
      <c r="K11" s="28"/>
      <c r="L11" s="28"/>
      <c r="M11" s="28"/>
    </row>
    <row r="12" spans="1:13" ht="24.75" thickBot="1" x14ac:dyDescent="0.3">
      <c r="A12" s="82"/>
      <c r="B12" s="82"/>
      <c r="C12" s="11" t="s">
        <v>41</v>
      </c>
      <c r="D12" s="8">
        <v>807</v>
      </c>
      <c r="E12" s="12" t="s">
        <v>13</v>
      </c>
      <c r="F12" s="21" t="s">
        <v>87</v>
      </c>
      <c r="G12" s="9" t="s">
        <v>13</v>
      </c>
      <c r="H12" s="60">
        <f t="shared" ref="H12:M12" si="0">H16+H57</f>
        <v>7689</v>
      </c>
      <c r="I12" s="29">
        <f t="shared" si="0"/>
        <v>6240</v>
      </c>
      <c r="J12" s="60">
        <f t="shared" si="0"/>
        <v>6240</v>
      </c>
      <c r="K12" s="60">
        <f t="shared" si="0"/>
        <v>6240</v>
      </c>
      <c r="L12" s="60">
        <f t="shared" si="0"/>
        <v>6240</v>
      </c>
      <c r="M12" s="60">
        <f t="shared" si="0"/>
        <v>32649</v>
      </c>
    </row>
    <row r="13" spans="1:13" ht="15.75" thickBot="1" x14ac:dyDescent="0.3">
      <c r="A13" s="83"/>
      <c r="B13" s="83"/>
      <c r="C13" s="7" t="s">
        <v>93</v>
      </c>
      <c r="D13" s="8"/>
      <c r="E13" s="12" t="s">
        <v>13</v>
      </c>
      <c r="F13" s="9" t="s">
        <v>13</v>
      </c>
      <c r="G13" s="9" t="s">
        <v>13</v>
      </c>
      <c r="H13" s="60">
        <f>H58</f>
        <v>0</v>
      </c>
      <c r="I13" s="29">
        <f>I58</f>
        <v>0</v>
      </c>
      <c r="J13" s="60">
        <f>J58</f>
        <v>0</v>
      </c>
      <c r="K13" s="60">
        <f>K58</f>
        <v>0</v>
      </c>
      <c r="L13" s="60">
        <f>L58</f>
        <v>0</v>
      </c>
      <c r="M13" s="28">
        <f>H13+I13+L13+J13+K13</f>
        <v>0</v>
      </c>
    </row>
    <row r="14" spans="1:13" s="25" customFormat="1" ht="49.5" customHeight="1" thickBot="1" x14ac:dyDescent="0.3">
      <c r="A14" s="76" t="s">
        <v>15</v>
      </c>
      <c r="B14" s="76" t="s">
        <v>51</v>
      </c>
      <c r="C14" s="30" t="s">
        <v>16</v>
      </c>
      <c r="D14" s="31"/>
      <c r="E14" s="32" t="s">
        <v>13</v>
      </c>
      <c r="F14" s="33" t="s">
        <v>13</v>
      </c>
      <c r="G14" s="33" t="s">
        <v>13</v>
      </c>
      <c r="H14" s="60">
        <f>H16+H17</f>
        <v>3540</v>
      </c>
      <c r="I14" s="29">
        <f>I16+I17</f>
        <v>3040</v>
      </c>
      <c r="J14" s="60">
        <f>J16+J17</f>
        <v>3040</v>
      </c>
      <c r="K14" s="29">
        <f>K16+K17</f>
        <v>3040</v>
      </c>
      <c r="L14" s="29">
        <f>L16+L17</f>
        <v>3040</v>
      </c>
      <c r="M14" s="29">
        <f>H14+I14+L14+J14+K14</f>
        <v>15700</v>
      </c>
    </row>
    <row r="15" spans="1:13" s="25" customFormat="1" ht="30.75" customHeight="1" thickBot="1" x14ac:dyDescent="0.3">
      <c r="A15" s="77"/>
      <c r="B15" s="77"/>
      <c r="C15" s="30" t="s">
        <v>14</v>
      </c>
      <c r="D15" s="31"/>
      <c r="E15" s="32" t="s">
        <v>13</v>
      </c>
      <c r="F15" s="33" t="s">
        <v>13</v>
      </c>
      <c r="G15" s="33" t="s">
        <v>13</v>
      </c>
      <c r="H15" s="60"/>
      <c r="I15" s="29"/>
      <c r="J15" s="60"/>
      <c r="K15" s="29"/>
      <c r="L15" s="29"/>
      <c r="M15" s="29"/>
    </row>
    <row r="16" spans="1:13" s="25" customFormat="1" ht="24.75" thickBot="1" x14ac:dyDescent="0.3">
      <c r="A16" s="77"/>
      <c r="B16" s="77"/>
      <c r="C16" s="34" t="s">
        <v>41</v>
      </c>
      <c r="D16" s="31">
        <v>807</v>
      </c>
      <c r="E16" s="32" t="s">
        <v>44</v>
      </c>
      <c r="F16" s="35" t="s">
        <v>78</v>
      </c>
      <c r="G16" s="33" t="s">
        <v>13</v>
      </c>
      <c r="H16" s="60">
        <f>H20</f>
        <v>3540</v>
      </c>
      <c r="I16" s="29">
        <f>I20</f>
        <v>3040</v>
      </c>
      <c r="J16" s="60">
        <f>J20</f>
        <v>3040</v>
      </c>
      <c r="K16" s="29">
        <f>K20</f>
        <v>3040</v>
      </c>
      <c r="L16" s="29">
        <f>L20</f>
        <v>3040</v>
      </c>
      <c r="M16" s="29">
        <f>H16+I16+L16+J16+K16</f>
        <v>15700</v>
      </c>
    </row>
    <row r="17" spans="1:13" s="25" customFormat="1" ht="15.75" thickBot="1" x14ac:dyDescent="0.3">
      <c r="A17" s="78"/>
      <c r="B17" s="78"/>
      <c r="C17" s="30"/>
      <c r="D17" s="31"/>
      <c r="E17" s="32" t="s">
        <v>13</v>
      </c>
      <c r="F17" s="33" t="s">
        <v>13</v>
      </c>
      <c r="G17" s="33" t="s">
        <v>13</v>
      </c>
      <c r="H17" s="61"/>
      <c r="I17" s="36"/>
      <c r="J17" s="61"/>
      <c r="K17" s="36"/>
      <c r="L17" s="36"/>
      <c r="M17" s="29"/>
    </row>
    <row r="18" spans="1:13" s="43" customFormat="1" ht="33" customHeight="1" thickBot="1" x14ac:dyDescent="0.3">
      <c r="A18" s="72" t="s">
        <v>21</v>
      </c>
      <c r="B18" s="72" t="s">
        <v>59</v>
      </c>
      <c r="C18" s="37" t="s">
        <v>22</v>
      </c>
      <c r="D18" s="38"/>
      <c r="E18" s="39"/>
      <c r="F18" s="40"/>
      <c r="G18" s="41"/>
      <c r="H18" s="62">
        <f>H20+H21</f>
        <v>3540</v>
      </c>
      <c r="I18" s="45">
        <f>I20+I21</f>
        <v>3040</v>
      </c>
      <c r="J18" s="62">
        <f>J20+J21</f>
        <v>3040</v>
      </c>
      <c r="K18" s="42">
        <f>K20+K21</f>
        <v>3040</v>
      </c>
      <c r="L18" s="42">
        <f>L20+L21</f>
        <v>3040</v>
      </c>
      <c r="M18" s="42">
        <f>H18+I18+L18+J18+K18</f>
        <v>15700</v>
      </c>
    </row>
    <row r="19" spans="1:13" s="43" customFormat="1" ht="23.25" customHeight="1" thickBot="1" x14ac:dyDescent="0.3">
      <c r="A19" s="73"/>
      <c r="B19" s="73"/>
      <c r="C19" s="37" t="s">
        <v>14</v>
      </c>
      <c r="D19" s="38"/>
      <c r="E19" s="39"/>
      <c r="F19" s="41"/>
      <c r="G19" s="41"/>
      <c r="H19" s="62"/>
      <c r="I19" s="45"/>
      <c r="J19" s="62"/>
      <c r="K19" s="42"/>
      <c r="L19" s="42"/>
      <c r="M19" s="42"/>
    </row>
    <row r="20" spans="1:13" s="43" customFormat="1" ht="24.75" thickBot="1" x14ac:dyDescent="0.3">
      <c r="A20" s="73"/>
      <c r="B20" s="73"/>
      <c r="C20" s="44" t="s">
        <v>41</v>
      </c>
      <c r="D20" s="38">
        <v>807</v>
      </c>
      <c r="E20" s="39" t="s">
        <v>44</v>
      </c>
      <c r="F20" s="40" t="s">
        <v>88</v>
      </c>
      <c r="G20" s="41">
        <v>244</v>
      </c>
      <c r="H20" s="62">
        <f>H25+H29+H33+H37+H41+H45+H49+H53</f>
        <v>3540</v>
      </c>
      <c r="I20" s="45">
        <f>I25+I29+I33+I37+I41+I45+I49+I53</f>
        <v>3040</v>
      </c>
      <c r="J20" s="62">
        <f>J25+J29+J33+J37+J41+J45+J49+J53</f>
        <v>3040</v>
      </c>
      <c r="K20" s="62">
        <f>K25+K29+K33+K37+K41+K45+K49+K53</f>
        <v>3040</v>
      </c>
      <c r="L20" s="62">
        <f>L25+L29+L33+L37+L41+L45+L49+L53</f>
        <v>3040</v>
      </c>
      <c r="M20" s="42">
        <f>H20+I20+L20+J20+K20</f>
        <v>15700</v>
      </c>
    </row>
    <row r="21" spans="1:13" s="43" customFormat="1" ht="19.5" customHeight="1" thickBot="1" x14ac:dyDescent="0.3">
      <c r="A21" s="74"/>
      <c r="B21" s="74"/>
      <c r="C21" s="37"/>
      <c r="D21" s="38"/>
      <c r="E21" s="39" t="s">
        <v>13</v>
      </c>
      <c r="F21" s="41" t="s">
        <v>13</v>
      </c>
      <c r="G21" s="41" t="s">
        <v>13</v>
      </c>
      <c r="H21" s="62"/>
      <c r="I21" s="45"/>
      <c r="J21" s="62"/>
      <c r="K21" s="42"/>
      <c r="L21" s="42"/>
      <c r="M21" s="42"/>
    </row>
    <row r="22" spans="1:13" ht="19.5" customHeight="1" thickBot="1" x14ac:dyDescent="0.3">
      <c r="A22" s="67"/>
      <c r="B22" s="67" t="s">
        <v>36</v>
      </c>
      <c r="C22" s="3"/>
      <c r="D22" s="2"/>
      <c r="E22" s="17"/>
      <c r="F22" s="4"/>
      <c r="G22" s="4"/>
      <c r="H22" s="62"/>
      <c r="I22" s="45"/>
      <c r="J22" s="62"/>
      <c r="K22" s="6"/>
      <c r="L22" s="6"/>
      <c r="M22" s="28"/>
    </row>
    <row r="23" spans="1:13" ht="33" customHeight="1" thickBot="1" x14ac:dyDescent="0.3">
      <c r="A23" s="69" t="s">
        <v>60</v>
      </c>
      <c r="B23" s="69" t="s">
        <v>79</v>
      </c>
      <c r="C23" s="3" t="s">
        <v>22</v>
      </c>
      <c r="D23" s="2"/>
      <c r="E23" s="17"/>
      <c r="F23" s="21"/>
      <c r="G23" s="4"/>
      <c r="H23" s="63">
        <f>H25+H26</f>
        <v>400</v>
      </c>
      <c r="I23" s="47">
        <f>I25+I26</f>
        <v>300</v>
      </c>
      <c r="J23" s="63">
        <f>J25+J26</f>
        <v>300</v>
      </c>
      <c r="K23" s="46">
        <f>K25+K26</f>
        <v>300</v>
      </c>
      <c r="L23" s="46">
        <f>L25+L26</f>
        <v>300</v>
      </c>
      <c r="M23" s="28">
        <f>H23+I23+L23+J23+K23</f>
        <v>1600</v>
      </c>
    </row>
    <row r="24" spans="1:13" ht="23.25" customHeight="1" thickBot="1" x14ac:dyDescent="0.3">
      <c r="A24" s="70"/>
      <c r="B24" s="70"/>
      <c r="C24" s="3" t="s">
        <v>14</v>
      </c>
      <c r="D24" s="2"/>
      <c r="E24" s="17"/>
      <c r="F24" s="4"/>
      <c r="G24" s="4"/>
      <c r="H24" s="62"/>
      <c r="I24" s="47"/>
      <c r="J24" s="63"/>
      <c r="K24" s="46"/>
      <c r="L24" s="46"/>
      <c r="M24" s="28"/>
    </row>
    <row r="25" spans="1:13" ht="24.75" thickBot="1" x14ac:dyDescent="0.3">
      <c r="A25" s="70"/>
      <c r="B25" s="70"/>
      <c r="C25" s="13" t="s">
        <v>41</v>
      </c>
      <c r="D25" s="2">
        <v>807</v>
      </c>
      <c r="E25" s="17" t="s">
        <v>44</v>
      </c>
      <c r="F25" s="52" t="s">
        <v>88</v>
      </c>
      <c r="G25" s="4">
        <v>244</v>
      </c>
      <c r="H25" s="63">
        <v>400</v>
      </c>
      <c r="I25" s="47">
        <v>300</v>
      </c>
      <c r="J25" s="63">
        <v>300</v>
      </c>
      <c r="K25" s="46">
        <v>300</v>
      </c>
      <c r="L25" s="46">
        <v>300</v>
      </c>
      <c r="M25" s="28">
        <f>H25+I25+L25+J25+K25</f>
        <v>1600</v>
      </c>
    </row>
    <row r="26" spans="1:13" ht="19.5" customHeight="1" thickBot="1" x14ac:dyDescent="0.3">
      <c r="A26" s="71"/>
      <c r="B26" s="71"/>
      <c r="C26" s="3"/>
      <c r="D26" s="2"/>
      <c r="E26" s="17" t="s">
        <v>13</v>
      </c>
      <c r="F26" s="4" t="s">
        <v>13</v>
      </c>
      <c r="G26" s="4" t="s">
        <v>13</v>
      </c>
      <c r="H26" s="63"/>
      <c r="I26" s="47"/>
      <c r="J26" s="63"/>
      <c r="K26" s="46"/>
      <c r="L26" s="46"/>
      <c r="M26" s="28"/>
    </row>
    <row r="27" spans="1:13" ht="33" customHeight="1" thickBot="1" x14ac:dyDescent="0.3">
      <c r="A27" s="69" t="s">
        <v>61</v>
      </c>
      <c r="B27" s="69" t="s">
        <v>82</v>
      </c>
      <c r="C27" s="3" t="s">
        <v>22</v>
      </c>
      <c r="D27" s="2"/>
      <c r="E27" s="17"/>
      <c r="F27" s="21"/>
      <c r="G27" s="4"/>
      <c r="H27" s="63">
        <f>H29+H30</f>
        <v>1700</v>
      </c>
      <c r="I27" s="47">
        <f>I29+I30</f>
        <v>1200</v>
      </c>
      <c r="J27" s="63">
        <f>J29+J30</f>
        <v>1200</v>
      </c>
      <c r="K27" s="63">
        <f>K29+K30</f>
        <v>1200</v>
      </c>
      <c r="L27" s="63">
        <f>L29+L30</f>
        <v>1200</v>
      </c>
      <c r="M27" s="28">
        <f>H27+I27+L27+J27+K27</f>
        <v>6500</v>
      </c>
    </row>
    <row r="28" spans="1:13" ht="23.25" customHeight="1" thickBot="1" x14ac:dyDescent="0.3">
      <c r="A28" s="70"/>
      <c r="B28" s="70"/>
      <c r="C28" s="3" t="s">
        <v>14</v>
      </c>
      <c r="D28" s="2"/>
      <c r="E28" s="17"/>
      <c r="F28" s="4"/>
      <c r="G28" s="4"/>
      <c r="H28" s="63"/>
      <c r="I28" s="47"/>
      <c r="J28" s="63"/>
      <c r="K28" s="46"/>
      <c r="L28" s="46"/>
      <c r="M28" s="28"/>
    </row>
    <row r="29" spans="1:13" ht="24.75" thickBot="1" x14ac:dyDescent="0.3">
      <c r="A29" s="70"/>
      <c r="B29" s="70"/>
      <c r="C29" s="13" t="s">
        <v>41</v>
      </c>
      <c r="D29" s="2">
        <v>807</v>
      </c>
      <c r="E29" s="17" t="s">
        <v>44</v>
      </c>
      <c r="F29" s="52" t="s">
        <v>88</v>
      </c>
      <c r="G29" s="4">
        <v>244</v>
      </c>
      <c r="H29" s="63">
        <v>1700</v>
      </c>
      <c r="I29" s="47">
        <v>1200</v>
      </c>
      <c r="J29" s="63">
        <v>1200</v>
      </c>
      <c r="K29" s="46">
        <v>1200</v>
      </c>
      <c r="L29" s="46">
        <v>1200</v>
      </c>
      <c r="M29" s="28">
        <f>H29+I29+L29+J29+K29</f>
        <v>6500</v>
      </c>
    </row>
    <row r="30" spans="1:13" ht="15.75" thickBot="1" x14ac:dyDescent="0.3">
      <c r="A30" s="71"/>
      <c r="B30" s="71"/>
      <c r="C30" s="3"/>
      <c r="D30" s="2"/>
      <c r="E30" s="17" t="s">
        <v>13</v>
      </c>
      <c r="F30" s="4" t="s">
        <v>13</v>
      </c>
      <c r="G30" s="4" t="s">
        <v>13</v>
      </c>
      <c r="H30" s="63"/>
      <c r="I30" s="47"/>
      <c r="J30" s="63"/>
      <c r="K30" s="46"/>
      <c r="L30" s="46"/>
      <c r="M30" s="28"/>
    </row>
    <row r="31" spans="1:13" ht="33" customHeight="1" thickBot="1" x14ac:dyDescent="0.3">
      <c r="A31" s="69" t="s">
        <v>62</v>
      </c>
      <c r="B31" s="69" t="s">
        <v>48</v>
      </c>
      <c r="C31" s="3" t="s">
        <v>22</v>
      </c>
      <c r="D31" s="2"/>
      <c r="E31" s="17"/>
      <c r="F31" s="21"/>
      <c r="G31" s="4"/>
      <c r="H31" s="63">
        <f>H33+H34</f>
        <v>10</v>
      </c>
      <c r="I31" s="47">
        <f>I33+I34</f>
        <v>10</v>
      </c>
      <c r="J31" s="63">
        <f>J33+J34</f>
        <v>10</v>
      </c>
      <c r="K31" s="46">
        <f>K33+K34</f>
        <v>10</v>
      </c>
      <c r="L31" s="46">
        <f>L33+L34</f>
        <v>10</v>
      </c>
      <c r="M31" s="28">
        <f>H31+I31+L31+J31+K31</f>
        <v>50</v>
      </c>
    </row>
    <row r="32" spans="1:13" ht="23.25" customHeight="1" thickBot="1" x14ac:dyDescent="0.3">
      <c r="A32" s="70"/>
      <c r="B32" s="70"/>
      <c r="C32" s="3" t="s">
        <v>14</v>
      </c>
      <c r="D32" s="2"/>
      <c r="E32" s="17"/>
      <c r="F32" s="4"/>
      <c r="G32" s="4"/>
      <c r="H32" s="63"/>
      <c r="I32" s="47"/>
      <c r="J32" s="63"/>
      <c r="K32" s="46"/>
      <c r="L32" s="46"/>
      <c r="M32" s="28"/>
    </row>
    <row r="33" spans="1:13" ht="24.75" thickBot="1" x14ac:dyDescent="0.3">
      <c r="A33" s="70"/>
      <c r="B33" s="70"/>
      <c r="C33" s="13" t="s">
        <v>41</v>
      </c>
      <c r="D33" s="2">
        <v>807</v>
      </c>
      <c r="E33" s="17" t="s">
        <v>44</v>
      </c>
      <c r="F33" s="52" t="s">
        <v>88</v>
      </c>
      <c r="G33" s="4">
        <v>244</v>
      </c>
      <c r="H33" s="63">
        <v>10</v>
      </c>
      <c r="I33" s="47">
        <v>10</v>
      </c>
      <c r="J33" s="63">
        <v>10</v>
      </c>
      <c r="K33" s="46">
        <v>10</v>
      </c>
      <c r="L33" s="46">
        <v>10</v>
      </c>
      <c r="M33" s="28">
        <f>H33+I33+L33+J33+K33</f>
        <v>50</v>
      </c>
    </row>
    <row r="34" spans="1:13" ht="16.5" customHeight="1" thickBot="1" x14ac:dyDescent="0.3">
      <c r="A34" s="71"/>
      <c r="B34" s="71"/>
      <c r="C34" s="3"/>
      <c r="D34" s="2"/>
      <c r="E34" s="17" t="s">
        <v>13</v>
      </c>
      <c r="F34" s="4" t="s">
        <v>13</v>
      </c>
      <c r="G34" s="4" t="s">
        <v>13</v>
      </c>
      <c r="H34" s="63"/>
      <c r="I34" s="47"/>
      <c r="J34" s="63"/>
      <c r="K34" s="46"/>
      <c r="L34" s="46"/>
      <c r="M34" s="28"/>
    </row>
    <row r="35" spans="1:13" ht="33" customHeight="1" thickBot="1" x14ac:dyDescent="0.3">
      <c r="A35" s="69" t="s">
        <v>63</v>
      </c>
      <c r="B35" s="69" t="s">
        <v>49</v>
      </c>
      <c r="C35" s="3" t="s">
        <v>22</v>
      </c>
      <c r="D35" s="2"/>
      <c r="E35" s="17"/>
      <c r="F35" s="52"/>
      <c r="G35" s="4"/>
      <c r="H35" s="63">
        <f>H37+H38</f>
        <v>30</v>
      </c>
      <c r="I35" s="47">
        <f>I37+I38</f>
        <v>30</v>
      </c>
      <c r="J35" s="63">
        <f>J37+J38</f>
        <v>30</v>
      </c>
      <c r="K35" s="55">
        <f>K37+K38</f>
        <v>30</v>
      </c>
      <c r="L35" s="55">
        <f>L37+L38</f>
        <v>30</v>
      </c>
      <c r="M35" s="28">
        <f>H35+I35+L35+J35+K35</f>
        <v>150</v>
      </c>
    </row>
    <row r="36" spans="1:13" ht="23.25" customHeight="1" thickBot="1" x14ac:dyDescent="0.3">
      <c r="A36" s="70"/>
      <c r="B36" s="70"/>
      <c r="C36" s="3" t="s">
        <v>14</v>
      </c>
      <c r="D36" s="2"/>
      <c r="E36" s="17"/>
      <c r="F36" s="4"/>
      <c r="G36" s="4"/>
      <c r="H36" s="63"/>
      <c r="I36" s="47"/>
      <c r="J36" s="63"/>
      <c r="K36" s="46"/>
      <c r="L36" s="46"/>
      <c r="M36" s="28"/>
    </row>
    <row r="37" spans="1:13" ht="24.75" thickBot="1" x14ac:dyDescent="0.3">
      <c r="A37" s="70"/>
      <c r="B37" s="70"/>
      <c r="C37" s="13" t="s">
        <v>41</v>
      </c>
      <c r="D37" s="2">
        <v>807</v>
      </c>
      <c r="E37" s="17" t="s">
        <v>44</v>
      </c>
      <c r="F37" s="52" t="s">
        <v>88</v>
      </c>
      <c r="G37" s="4">
        <v>244</v>
      </c>
      <c r="H37" s="63">
        <v>30</v>
      </c>
      <c r="I37" s="47">
        <v>30</v>
      </c>
      <c r="J37" s="63">
        <v>30</v>
      </c>
      <c r="K37" s="46">
        <v>30</v>
      </c>
      <c r="L37" s="46">
        <v>30</v>
      </c>
      <c r="M37" s="28">
        <f>H37+I37+L37+J37+K37</f>
        <v>150</v>
      </c>
    </row>
    <row r="38" spans="1:13" ht="16.5" customHeight="1" thickBot="1" x14ac:dyDescent="0.3">
      <c r="A38" s="71"/>
      <c r="B38" s="71"/>
      <c r="C38" s="3"/>
      <c r="D38" s="2"/>
      <c r="E38" s="17" t="s">
        <v>13</v>
      </c>
      <c r="F38" s="4" t="s">
        <v>13</v>
      </c>
      <c r="G38" s="4" t="s">
        <v>13</v>
      </c>
      <c r="H38" s="63"/>
      <c r="I38" s="47"/>
      <c r="J38" s="63"/>
      <c r="K38" s="46"/>
      <c r="L38" s="46"/>
      <c r="M38" s="28"/>
    </row>
    <row r="39" spans="1:13" ht="33" customHeight="1" thickBot="1" x14ac:dyDescent="0.3">
      <c r="A39" s="69" t="s">
        <v>64</v>
      </c>
      <c r="B39" s="69" t="s">
        <v>54</v>
      </c>
      <c r="C39" s="3" t="s">
        <v>22</v>
      </c>
      <c r="D39" s="2"/>
      <c r="E39" s="17"/>
      <c r="F39" s="21"/>
      <c r="G39" s="4"/>
      <c r="H39" s="63">
        <f>H41+H42</f>
        <v>1200</v>
      </c>
      <c r="I39" s="47">
        <f>I41+I42</f>
        <v>1300</v>
      </c>
      <c r="J39" s="63">
        <f>J41+J42</f>
        <v>1300</v>
      </c>
      <c r="K39" s="63">
        <f>K41+K42</f>
        <v>1300</v>
      </c>
      <c r="L39" s="63">
        <f>L41+L42</f>
        <v>1300</v>
      </c>
      <c r="M39" s="28">
        <f>H39+I39+L39+J39+K39</f>
        <v>6400</v>
      </c>
    </row>
    <row r="40" spans="1:13" ht="23.25" customHeight="1" thickBot="1" x14ac:dyDescent="0.3">
      <c r="A40" s="70"/>
      <c r="B40" s="70"/>
      <c r="C40" s="3" t="s">
        <v>14</v>
      </c>
      <c r="D40" s="2"/>
      <c r="E40" s="17"/>
      <c r="F40" s="4"/>
      <c r="G40" s="4"/>
      <c r="H40" s="63"/>
      <c r="I40" s="47"/>
      <c r="J40" s="63"/>
      <c r="K40" s="46"/>
      <c r="L40" s="46"/>
      <c r="M40" s="28"/>
    </row>
    <row r="41" spans="1:13" ht="24.75" thickBot="1" x14ac:dyDescent="0.3">
      <c r="A41" s="70"/>
      <c r="B41" s="70"/>
      <c r="C41" s="13" t="s">
        <v>41</v>
      </c>
      <c r="D41" s="2">
        <v>807</v>
      </c>
      <c r="E41" s="17" t="s">
        <v>44</v>
      </c>
      <c r="F41" s="52" t="s">
        <v>88</v>
      </c>
      <c r="G41" s="4">
        <v>412</v>
      </c>
      <c r="H41" s="63">
        <v>1200</v>
      </c>
      <c r="I41" s="47">
        <v>1300</v>
      </c>
      <c r="J41" s="63">
        <v>1300</v>
      </c>
      <c r="K41" s="46">
        <v>1300</v>
      </c>
      <c r="L41" s="46">
        <v>1300</v>
      </c>
      <c r="M41" s="28">
        <f>H41+I41+L41+J41+K41</f>
        <v>6400</v>
      </c>
    </row>
    <row r="42" spans="1:13" ht="16.5" customHeight="1" thickBot="1" x14ac:dyDescent="0.3">
      <c r="A42" s="71"/>
      <c r="B42" s="71"/>
      <c r="C42" s="3"/>
      <c r="D42" s="2"/>
      <c r="E42" s="17" t="s">
        <v>13</v>
      </c>
      <c r="F42" s="4" t="s">
        <v>13</v>
      </c>
      <c r="G42" s="4" t="s">
        <v>13</v>
      </c>
      <c r="H42" s="62"/>
      <c r="I42" s="45"/>
      <c r="J42" s="62"/>
      <c r="K42" s="6"/>
      <c r="L42" s="6"/>
      <c r="M42" s="28"/>
    </row>
    <row r="43" spans="1:13" ht="33" customHeight="1" thickBot="1" x14ac:dyDescent="0.3">
      <c r="A43" s="69" t="s">
        <v>65</v>
      </c>
      <c r="B43" s="69" t="s">
        <v>66</v>
      </c>
      <c r="C43" s="3" t="s">
        <v>22</v>
      </c>
      <c r="D43" s="2"/>
      <c r="E43" s="17"/>
      <c r="F43" s="21"/>
      <c r="G43" s="4"/>
      <c r="H43" s="63">
        <f>H45+H46</f>
        <v>100</v>
      </c>
      <c r="I43" s="47">
        <f>I45+I46</f>
        <v>100</v>
      </c>
      <c r="J43" s="63">
        <f>J45+J46</f>
        <v>100</v>
      </c>
      <c r="K43" s="55">
        <f>K45+K46</f>
        <v>100</v>
      </c>
      <c r="L43" s="55">
        <f>L45+L46</f>
        <v>100</v>
      </c>
      <c r="M43" s="28">
        <f>H43+I43+L43+J43+K43</f>
        <v>500</v>
      </c>
    </row>
    <row r="44" spans="1:13" ht="23.25" customHeight="1" thickBot="1" x14ac:dyDescent="0.3">
      <c r="A44" s="70"/>
      <c r="B44" s="70"/>
      <c r="C44" s="3" t="s">
        <v>14</v>
      </c>
      <c r="D44" s="2"/>
      <c r="E44" s="17"/>
      <c r="F44" s="4"/>
      <c r="G44" s="4"/>
      <c r="H44" s="63"/>
      <c r="I44" s="47"/>
      <c r="J44" s="63"/>
      <c r="K44" s="46"/>
      <c r="L44" s="46"/>
      <c r="M44" s="28"/>
    </row>
    <row r="45" spans="1:13" ht="24.75" thickBot="1" x14ac:dyDescent="0.3">
      <c r="A45" s="70"/>
      <c r="B45" s="70"/>
      <c r="C45" s="13" t="s">
        <v>41</v>
      </c>
      <c r="D45" s="2">
        <v>807</v>
      </c>
      <c r="E45" s="17" t="s">
        <v>44</v>
      </c>
      <c r="F45" s="52" t="s">
        <v>88</v>
      </c>
      <c r="G45" s="4">
        <v>244</v>
      </c>
      <c r="H45" s="63">
        <v>100</v>
      </c>
      <c r="I45" s="47">
        <v>100</v>
      </c>
      <c r="J45" s="63">
        <v>100</v>
      </c>
      <c r="K45" s="46">
        <v>100</v>
      </c>
      <c r="L45" s="46">
        <v>100</v>
      </c>
      <c r="M45" s="28">
        <f>H45+I45+L45+J45+K45</f>
        <v>500</v>
      </c>
    </row>
    <row r="46" spans="1:13" ht="16.5" customHeight="1" thickBot="1" x14ac:dyDescent="0.3">
      <c r="A46" s="71"/>
      <c r="B46" s="71"/>
      <c r="C46" s="3"/>
      <c r="D46" s="2"/>
      <c r="E46" s="17" t="s">
        <v>13</v>
      </c>
      <c r="F46" s="4" t="s">
        <v>13</v>
      </c>
      <c r="G46" s="4" t="s">
        <v>13</v>
      </c>
      <c r="H46" s="62"/>
      <c r="I46" s="45"/>
      <c r="J46" s="62"/>
      <c r="K46" s="6"/>
      <c r="L46" s="6"/>
      <c r="M46" s="28"/>
    </row>
    <row r="47" spans="1:13" ht="33" customHeight="1" thickBot="1" x14ac:dyDescent="0.3">
      <c r="A47" s="69" t="s">
        <v>94</v>
      </c>
      <c r="B47" s="69" t="s">
        <v>97</v>
      </c>
      <c r="C47" s="3" t="s">
        <v>22</v>
      </c>
      <c r="D47" s="2"/>
      <c r="E47" s="17"/>
      <c r="F47" s="21"/>
      <c r="G47" s="4"/>
      <c r="H47" s="63">
        <f>H49+H50</f>
        <v>100</v>
      </c>
      <c r="I47" s="47">
        <f>I49+I50</f>
        <v>100</v>
      </c>
      <c r="J47" s="63">
        <f>J49+J50</f>
        <v>100</v>
      </c>
      <c r="K47" s="55">
        <f>K49+K50</f>
        <v>100</v>
      </c>
      <c r="L47" s="55">
        <f>L49+L50</f>
        <v>100</v>
      </c>
      <c r="M47" s="28">
        <f>H47+I47+L47+J47+K47</f>
        <v>500</v>
      </c>
    </row>
    <row r="48" spans="1:13" ht="23.25" customHeight="1" thickBot="1" x14ac:dyDescent="0.3">
      <c r="A48" s="70"/>
      <c r="B48" s="70"/>
      <c r="C48" s="3" t="s">
        <v>14</v>
      </c>
      <c r="D48" s="2"/>
      <c r="E48" s="17"/>
      <c r="F48" s="4"/>
      <c r="G48" s="4"/>
      <c r="H48" s="63"/>
      <c r="I48" s="47"/>
      <c r="J48" s="63"/>
      <c r="K48" s="46"/>
      <c r="L48" s="46"/>
      <c r="M48" s="28"/>
    </row>
    <row r="49" spans="1:13" ht="24.75" thickBot="1" x14ac:dyDescent="0.3">
      <c r="A49" s="70"/>
      <c r="B49" s="70"/>
      <c r="C49" s="13" t="s">
        <v>41</v>
      </c>
      <c r="D49" s="2">
        <v>807</v>
      </c>
      <c r="E49" s="17" t="s">
        <v>44</v>
      </c>
      <c r="F49" s="52" t="s">
        <v>88</v>
      </c>
      <c r="G49" s="4">
        <v>244</v>
      </c>
      <c r="H49" s="63">
        <v>100</v>
      </c>
      <c r="I49" s="47">
        <v>100</v>
      </c>
      <c r="J49" s="63">
        <v>100</v>
      </c>
      <c r="K49" s="46">
        <v>100</v>
      </c>
      <c r="L49" s="46">
        <v>100</v>
      </c>
      <c r="M49" s="28">
        <f>H49+I49+L49+J49+K49</f>
        <v>500</v>
      </c>
    </row>
    <row r="50" spans="1:13" ht="16.5" customHeight="1" thickBot="1" x14ac:dyDescent="0.3">
      <c r="A50" s="71"/>
      <c r="B50" s="71"/>
      <c r="C50" s="3"/>
      <c r="D50" s="2"/>
      <c r="E50" s="17" t="s">
        <v>13</v>
      </c>
      <c r="F50" s="4" t="s">
        <v>13</v>
      </c>
      <c r="G50" s="4" t="s">
        <v>13</v>
      </c>
      <c r="H50" s="62"/>
      <c r="I50" s="45"/>
      <c r="J50" s="62"/>
      <c r="K50" s="6"/>
      <c r="L50" s="6"/>
      <c r="M50" s="28"/>
    </row>
    <row r="51" spans="1:13" ht="33" customHeight="1" thickBot="1" x14ac:dyDescent="0.3">
      <c r="A51" s="69" t="s">
        <v>65</v>
      </c>
      <c r="B51" s="69" t="s">
        <v>95</v>
      </c>
      <c r="C51" s="3" t="s">
        <v>22</v>
      </c>
      <c r="D51" s="2"/>
      <c r="E51" s="17"/>
      <c r="F51" s="21"/>
      <c r="G51" s="4"/>
      <c r="H51" s="63">
        <v>0</v>
      </c>
      <c r="I51" s="47">
        <f>I53+I54</f>
        <v>0</v>
      </c>
      <c r="J51" s="63">
        <f>J53+J54</f>
        <v>0</v>
      </c>
      <c r="K51" s="55">
        <f>K53+K54</f>
        <v>0</v>
      </c>
      <c r="L51" s="55">
        <f>L53+L54</f>
        <v>0</v>
      </c>
      <c r="M51" s="28">
        <f>H51+I51+L51+J51+K51</f>
        <v>0</v>
      </c>
    </row>
    <row r="52" spans="1:13" ht="23.25" customHeight="1" thickBot="1" x14ac:dyDescent="0.3">
      <c r="A52" s="70"/>
      <c r="B52" s="70"/>
      <c r="C52" s="3" t="s">
        <v>14</v>
      </c>
      <c r="D52" s="2"/>
      <c r="E52" s="17"/>
      <c r="F52" s="4"/>
      <c r="G52" s="4"/>
      <c r="H52" s="63"/>
      <c r="I52" s="47"/>
      <c r="J52" s="63"/>
      <c r="K52" s="46"/>
      <c r="L52" s="46"/>
      <c r="M52" s="28"/>
    </row>
    <row r="53" spans="1:13" ht="24.75" thickBot="1" x14ac:dyDescent="0.3">
      <c r="A53" s="70"/>
      <c r="B53" s="70"/>
      <c r="C53" s="13" t="s">
        <v>41</v>
      </c>
      <c r="D53" s="2">
        <v>807</v>
      </c>
      <c r="E53" s="17" t="s">
        <v>44</v>
      </c>
      <c r="F53" s="52" t="s">
        <v>88</v>
      </c>
      <c r="G53" s="4">
        <v>244</v>
      </c>
      <c r="H53" s="63">
        <v>0</v>
      </c>
      <c r="I53" s="47">
        <v>0</v>
      </c>
      <c r="J53" s="63">
        <v>0</v>
      </c>
      <c r="K53" s="46">
        <v>0</v>
      </c>
      <c r="L53" s="46">
        <v>0</v>
      </c>
      <c r="M53" s="28">
        <f>H53+I53+L53+J53+K53</f>
        <v>0</v>
      </c>
    </row>
    <row r="54" spans="1:13" ht="16.5" customHeight="1" thickBot="1" x14ac:dyDescent="0.3">
      <c r="A54" s="71"/>
      <c r="B54" s="71"/>
      <c r="C54" s="3"/>
      <c r="D54" s="2"/>
      <c r="E54" s="17" t="s">
        <v>13</v>
      </c>
      <c r="F54" s="4" t="s">
        <v>13</v>
      </c>
      <c r="G54" s="4" t="s">
        <v>13</v>
      </c>
      <c r="H54" s="62"/>
      <c r="I54" s="45"/>
      <c r="J54" s="62"/>
      <c r="K54" s="6"/>
      <c r="L54" s="6"/>
      <c r="M54" s="28"/>
    </row>
    <row r="55" spans="1:13" s="25" customFormat="1" ht="49.5" customHeight="1" thickBot="1" x14ac:dyDescent="0.3">
      <c r="A55" s="76" t="s">
        <v>23</v>
      </c>
      <c r="B55" s="76" t="s">
        <v>52</v>
      </c>
      <c r="C55" s="30" t="s">
        <v>16</v>
      </c>
      <c r="D55" s="31"/>
      <c r="E55" s="32" t="s">
        <v>13</v>
      </c>
      <c r="F55" s="33" t="s">
        <v>13</v>
      </c>
      <c r="G55" s="33" t="s">
        <v>13</v>
      </c>
      <c r="H55" s="29">
        <f>H57+H58</f>
        <v>4149</v>
      </c>
      <c r="I55" s="29">
        <f>I57+I58</f>
        <v>3200</v>
      </c>
      <c r="J55" s="29">
        <f>J57+J58</f>
        <v>3200</v>
      </c>
      <c r="K55" s="29">
        <f>K57+K58</f>
        <v>3200</v>
      </c>
      <c r="L55" s="29">
        <f>L57+L58</f>
        <v>3200</v>
      </c>
      <c r="M55" s="29">
        <f>H55+I55+L55+J55+K55</f>
        <v>16949</v>
      </c>
    </row>
    <row r="56" spans="1:13" s="25" customFormat="1" ht="33" customHeight="1" thickBot="1" x14ac:dyDescent="0.3">
      <c r="A56" s="77"/>
      <c r="B56" s="77"/>
      <c r="C56" s="30" t="s">
        <v>14</v>
      </c>
      <c r="D56" s="31"/>
      <c r="E56" s="32"/>
      <c r="F56" s="33"/>
      <c r="G56" s="33"/>
      <c r="H56" s="29"/>
      <c r="I56" s="36"/>
      <c r="J56" s="36"/>
      <c r="K56" s="36"/>
      <c r="L56" s="36"/>
      <c r="M56" s="29"/>
    </row>
    <row r="57" spans="1:13" s="25" customFormat="1" ht="24.75" thickBot="1" x14ac:dyDescent="0.3">
      <c r="A57" s="77"/>
      <c r="B57" s="77"/>
      <c r="C57" s="34" t="s">
        <v>41</v>
      </c>
      <c r="D57" s="31">
        <v>807</v>
      </c>
      <c r="E57" s="32"/>
      <c r="F57" s="35" t="s">
        <v>80</v>
      </c>
      <c r="G57" s="33"/>
      <c r="H57" s="29">
        <f t="shared" ref="H57:L58" si="1">H61+H70+H82+H86+H99</f>
        <v>4149</v>
      </c>
      <c r="I57" s="29">
        <f t="shared" si="1"/>
        <v>3200</v>
      </c>
      <c r="J57" s="29">
        <f t="shared" si="1"/>
        <v>3200</v>
      </c>
      <c r="K57" s="29">
        <f t="shared" si="1"/>
        <v>3200</v>
      </c>
      <c r="L57" s="29">
        <f t="shared" si="1"/>
        <v>3200</v>
      </c>
      <c r="M57" s="29">
        <f>H57+I57+L57+J57+K57</f>
        <v>16949</v>
      </c>
    </row>
    <row r="58" spans="1:13" s="25" customFormat="1" ht="15.75" thickBot="1" x14ac:dyDescent="0.3">
      <c r="A58" s="78"/>
      <c r="B58" s="78"/>
      <c r="C58" s="30" t="s">
        <v>93</v>
      </c>
      <c r="D58" s="31"/>
      <c r="E58" s="32" t="s">
        <v>13</v>
      </c>
      <c r="F58" s="33" t="s">
        <v>13</v>
      </c>
      <c r="G58" s="33" t="s">
        <v>13</v>
      </c>
      <c r="H58" s="29">
        <f t="shared" si="1"/>
        <v>0</v>
      </c>
      <c r="I58" s="29">
        <f t="shared" si="1"/>
        <v>0</v>
      </c>
      <c r="J58" s="29">
        <f t="shared" si="1"/>
        <v>0</v>
      </c>
      <c r="K58" s="29">
        <f t="shared" si="1"/>
        <v>0</v>
      </c>
      <c r="L58" s="29">
        <f t="shared" si="1"/>
        <v>0</v>
      </c>
      <c r="M58" s="29">
        <f>H58+I58+L58+J58+K58</f>
        <v>0</v>
      </c>
    </row>
    <row r="59" spans="1:13" s="43" customFormat="1" ht="33" customHeight="1" thickBot="1" x14ac:dyDescent="0.3">
      <c r="A59" s="72" t="s">
        <v>24</v>
      </c>
      <c r="B59" s="72" t="s">
        <v>67</v>
      </c>
      <c r="C59" s="37" t="s">
        <v>22</v>
      </c>
      <c r="D59" s="38"/>
      <c r="E59" s="39"/>
      <c r="F59" s="48"/>
      <c r="G59" s="41"/>
      <c r="H59" s="63">
        <f>H61+H62</f>
        <v>2000</v>
      </c>
      <c r="I59" s="47">
        <f>I61+I62</f>
        <v>1600</v>
      </c>
      <c r="J59" s="63">
        <f>J61+J62</f>
        <v>1600</v>
      </c>
      <c r="K59" s="49">
        <f>K61+K62</f>
        <v>1600</v>
      </c>
      <c r="L59" s="49">
        <f>L61+L62</f>
        <v>1600</v>
      </c>
      <c r="M59" s="49">
        <f>H59+I59+L59+J59+K59</f>
        <v>8400</v>
      </c>
    </row>
    <row r="60" spans="1:13" s="43" customFormat="1" ht="23.25" customHeight="1" thickBot="1" x14ac:dyDescent="0.3">
      <c r="A60" s="73"/>
      <c r="B60" s="73"/>
      <c r="C60" s="37" t="s">
        <v>14</v>
      </c>
      <c r="D60" s="38"/>
      <c r="E60" s="39"/>
      <c r="F60" s="41"/>
      <c r="G60" s="41"/>
      <c r="H60" s="62"/>
      <c r="I60" s="45"/>
      <c r="J60" s="62"/>
      <c r="K60" s="42"/>
      <c r="L60" s="42"/>
      <c r="M60" s="49"/>
    </row>
    <row r="61" spans="1:13" s="43" customFormat="1" ht="24.75" thickBot="1" x14ac:dyDescent="0.3">
      <c r="A61" s="73"/>
      <c r="B61" s="73"/>
      <c r="C61" s="44" t="s">
        <v>41</v>
      </c>
      <c r="D61" s="38">
        <v>807</v>
      </c>
      <c r="E61" s="39" t="s">
        <v>47</v>
      </c>
      <c r="F61" s="48" t="s">
        <v>89</v>
      </c>
      <c r="G61" s="41">
        <v>244</v>
      </c>
      <c r="H61" s="63">
        <f>H66</f>
        <v>2000</v>
      </c>
      <c r="I61" s="47">
        <f t="shared" ref="I61:L62" si="2">I66</f>
        <v>1600</v>
      </c>
      <c r="J61" s="63">
        <f t="shared" si="2"/>
        <v>1600</v>
      </c>
      <c r="K61" s="47">
        <f t="shared" si="2"/>
        <v>1600</v>
      </c>
      <c r="L61" s="47">
        <f t="shared" si="2"/>
        <v>1600</v>
      </c>
      <c r="M61" s="49">
        <f>H61+I61+L61+J61+K61</f>
        <v>8400</v>
      </c>
    </row>
    <row r="62" spans="1:13" s="43" customFormat="1" ht="19.5" customHeight="1" thickBot="1" x14ac:dyDescent="0.3">
      <c r="A62" s="74"/>
      <c r="B62" s="74"/>
      <c r="C62" s="37"/>
      <c r="D62" s="38"/>
      <c r="E62" s="39" t="s">
        <v>13</v>
      </c>
      <c r="F62" s="41" t="s">
        <v>13</v>
      </c>
      <c r="G62" s="41" t="s">
        <v>13</v>
      </c>
      <c r="H62" s="63">
        <f>H67</f>
        <v>0</v>
      </c>
      <c r="I62" s="47">
        <f t="shared" si="2"/>
        <v>0</v>
      </c>
      <c r="J62" s="63">
        <f t="shared" si="2"/>
        <v>0</v>
      </c>
      <c r="K62" s="47">
        <f t="shared" si="2"/>
        <v>0</v>
      </c>
      <c r="L62" s="47">
        <f t="shared" si="2"/>
        <v>0</v>
      </c>
      <c r="M62" s="49"/>
    </row>
    <row r="63" spans="1:13" ht="19.5" customHeight="1" thickBot="1" x14ac:dyDescent="0.3">
      <c r="A63" s="67"/>
      <c r="B63" s="67" t="s">
        <v>36</v>
      </c>
      <c r="C63" s="3"/>
      <c r="D63" s="2"/>
      <c r="E63" s="17"/>
      <c r="F63" s="4"/>
      <c r="G63" s="4"/>
      <c r="H63" s="60"/>
      <c r="I63" s="47"/>
      <c r="J63" s="63"/>
      <c r="K63" s="46"/>
      <c r="L63" s="46"/>
      <c r="M63" s="28"/>
    </row>
    <row r="64" spans="1:13" ht="33" customHeight="1" thickBot="1" x14ac:dyDescent="0.3">
      <c r="A64" s="75" t="s">
        <v>68</v>
      </c>
      <c r="B64" s="69" t="s">
        <v>55</v>
      </c>
      <c r="C64" s="3" t="s">
        <v>22</v>
      </c>
      <c r="D64" s="2"/>
      <c r="E64" s="17"/>
      <c r="F64" s="50"/>
      <c r="G64" s="4"/>
      <c r="H64" s="63">
        <f>H66+H67</f>
        <v>2000</v>
      </c>
      <c r="I64" s="47">
        <f>I66+I67</f>
        <v>1600</v>
      </c>
      <c r="J64" s="63">
        <f>J66+J67</f>
        <v>1600</v>
      </c>
      <c r="K64" s="63">
        <f>K66+K67</f>
        <v>1600</v>
      </c>
      <c r="L64" s="63">
        <f>L66+L67</f>
        <v>1600</v>
      </c>
      <c r="M64" s="28">
        <f>H64+I64+L64+J64+K64</f>
        <v>8400</v>
      </c>
    </row>
    <row r="65" spans="1:13" ht="23.25" customHeight="1" thickBot="1" x14ac:dyDescent="0.3">
      <c r="A65" s="70"/>
      <c r="B65" s="70"/>
      <c r="C65" s="3" t="s">
        <v>14</v>
      </c>
      <c r="D65" s="2"/>
      <c r="E65" s="17"/>
      <c r="F65" s="4"/>
      <c r="G65" s="4"/>
      <c r="H65" s="60"/>
      <c r="I65" s="47"/>
      <c r="J65" s="63"/>
      <c r="K65" s="46"/>
      <c r="L65" s="46"/>
      <c r="M65" s="28"/>
    </row>
    <row r="66" spans="1:13" ht="24.75" thickBot="1" x14ac:dyDescent="0.3">
      <c r="A66" s="70"/>
      <c r="B66" s="70"/>
      <c r="C66" s="13" t="s">
        <v>41</v>
      </c>
      <c r="D66" s="2">
        <v>807</v>
      </c>
      <c r="E66" s="17" t="s">
        <v>47</v>
      </c>
      <c r="F66" s="65" t="s">
        <v>89</v>
      </c>
      <c r="G66" s="4">
        <v>244</v>
      </c>
      <c r="H66" s="63">
        <v>2000</v>
      </c>
      <c r="I66" s="47">
        <v>1600</v>
      </c>
      <c r="J66" s="63">
        <v>1600</v>
      </c>
      <c r="K66" s="63">
        <v>1600</v>
      </c>
      <c r="L66" s="63">
        <v>1600</v>
      </c>
      <c r="M66" s="28">
        <f>H66+I66+L66+J66+K66</f>
        <v>8400</v>
      </c>
    </row>
    <row r="67" spans="1:13" ht="15.75" thickBot="1" x14ac:dyDescent="0.3">
      <c r="A67" s="71"/>
      <c r="B67" s="71"/>
      <c r="C67" s="3"/>
      <c r="D67" s="2"/>
      <c r="E67" s="17" t="s">
        <v>13</v>
      </c>
      <c r="F67" s="4" t="s">
        <v>13</v>
      </c>
      <c r="G67" s="4" t="s">
        <v>13</v>
      </c>
      <c r="H67" s="60"/>
      <c r="I67" s="47"/>
      <c r="J67" s="63"/>
      <c r="K67" s="46"/>
      <c r="L67" s="46"/>
      <c r="M67" s="28"/>
    </row>
    <row r="68" spans="1:13" s="43" customFormat="1" ht="33" customHeight="1" thickBot="1" x14ac:dyDescent="0.3">
      <c r="A68" s="72" t="s">
        <v>25</v>
      </c>
      <c r="B68" s="72" t="s">
        <v>69</v>
      </c>
      <c r="C68" s="37" t="s">
        <v>22</v>
      </c>
      <c r="D68" s="38"/>
      <c r="E68" s="39"/>
      <c r="F68" s="48"/>
      <c r="G68" s="41"/>
      <c r="H68" s="63">
        <f>H70+H71</f>
        <v>1000</v>
      </c>
      <c r="I68" s="47">
        <f>I70+I71</f>
        <v>700</v>
      </c>
      <c r="J68" s="63">
        <f>J70+J71</f>
        <v>700</v>
      </c>
      <c r="K68" s="49">
        <f>K70+K71</f>
        <v>700</v>
      </c>
      <c r="L68" s="49">
        <f>L70+L71</f>
        <v>700</v>
      </c>
      <c r="M68" s="49">
        <f>H68+I68+L68+J68+K68</f>
        <v>3800</v>
      </c>
    </row>
    <row r="69" spans="1:13" s="43" customFormat="1" ht="23.25" customHeight="1" thickBot="1" x14ac:dyDescent="0.3">
      <c r="A69" s="73"/>
      <c r="B69" s="73"/>
      <c r="C69" s="37" t="s">
        <v>14</v>
      </c>
      <c r="D69" s="38"/>
      <c r="E69" s="39"/>
      <c r="F69" s="41"/>
      <c r="G69" s="41"/>
      <c r="H69" s="63"/>
      <c r="I69" s="47"/>
      <c r="J69" s="63"/>
      <c r="K69" s="49"/>
      <c r="L69" s="49"/>
      <c r="M69" s="49"/>
    </row>
    <row r="70" spans="1:13" s="43" customFormat="1" ht="24.75" thickBot="1" x14ac:dyDescent="0.3">
      <c r="A70" s="73"/>
      <c r="B70" s="73"/>
      <c r="C70" s="44" t="s">
        <v>41</v>
      </c>
      <c r="D70" s="38">
        <v>807</v>
      </c>
      <c r="E70" s="39" t="s">
        <v>47</v>
      </c>
      <c r="F70" s="48" t="s">
        <v>99</v>
      </c>
      <c r="G70" s="41">
        <v>240</v>
      </c>
      <c r="H70" s="63">
        <v>1000</v>
      </c>
      <c r="I70" s="47">
        <f>I74+I78</f>
        <v>700</v>
      </c>
      <c r="J70" s="63">
        <f t="shared" ref="H70:L71" si="3">J74+J78</f>
        <v>700</v>
      </c>
      <c r="K70" s="63">
        <f t="shared" si="3"/>
        <v>700</v>
      </c>
      <c r="L70" s="63">
        <f t="shared" si="3"/>
        <v>700</v>
      </c>
      <c r="M70" s="49">
        <f>H70+I70+L70+J70+K70</f>
        <v>3800</v>
      </c>
    </row>
    <row r="71" spans="1:13" s="43" customFormat="1" ht="18" customHeight="1" thickBot="1" x14ac:dyDescent="0.3">
      <c r="A71" s="74"/>
      <c r="B71" s="74"/>
      <c r="C71" s="37" t="s">
        <v>93</v>
      </c>
      <c r="D71" s="38"/>
      <c r="E71" s="39" t="s">
        <v>13</v>
      </c>
      <c r="F71" s="41" t="s">
        <v>13</v>
      </c>
      <c r="G71" s="41" t="s">
        <v>13</v>
      </c>
      <c r="H71" s="63">
        <f t="shared" si="3"/>
        <v>0</v>
      </c>
      <c r="I71" s="47">
        <f t="shared" si="3"/>
        <v>0</v>
      </c>
      <c r="J71" s="63">
        <f t="shared" si="3"/>
        <v>0</v>
      </c>
      <c r="K71" s="63">
        <f t="shared" si="3"/>
        <v>0</v>
      </c>
      <c r="L71" s="63">
        <f t="shared" si="3"/>
        <v>0</v>
      </c>
      <c r="M71" s="49">
        <f>H71+I71+L71+J71+K71</f>
        <v>0</v>
      </c>
    </row>
    <row r="72" spans="1:13" ht="33" customHeight="1" thickBot="1" x14ac:dyDescent="0.3">
      <c r="A72" s="69" t="s">
        <v>70</v>
      </c>
      <c r="B72" s="69" t="s">
        <v>76</v>
      </c>
      <c r="C72" s="3" t="s">
        <v>22</v>
      </c>
      <c r="D72" s="2"/>
      <c r="E72" s="17"/>
      <c r="F72" s="50"/>
      <c r="G72" s="4"/>
      <c r="H72" s="63">
        <f>H74+H75</f>
        <v>0</v>
      </c>
      <c r="I72" s="47">
        <f>I74+I75</f>
        <v>0</v>
      </c>
      <c r="J72" s="63">
        <f>J74+J75</f>
        <v>0</v>
      </c>
      <c r="K72" s="46">
        <f>K74+K75</f>
        <v>0</v>
      </c>
      <c r="L72" s="46">
        <f>L74+L75</f>
        <v>0</v>
      </c>
      <c r="M72" s="28">
        <f>H72+I72+L72+J72+K72</f>
        <v>0</v>
      </c>
    </row>
    <row r="73" spans="1:13" ht="23.25" customHeight="1" thickBot="1" x14ac:dyDescent="0.3">
      <c r="A73" s="70"/>
      <c r="B73" s="70"/>
      <c r="C73" s="3" t="s">
        <v>14</v>
      </c>
      <c r="D73" s="2"/>
      <c r="E73" s="17"/>
      <c r="F73" s="4"/>
      <c r="G73" s="4"/>
      <c r="H73" s="60"/>
      <c r="I73" s="47"/>
      <c r="J73" s="63"/>
      <c r="K73" s="46"/>
      <c r="L73" s="46"/>
      <c r="M73" s="28"/>
    </row>
    <row r="74" spans="1:13" ht="24.75" thickBot="1" x14ac:dyDescent="0.3">
      <c r="A74" s="70"/>
      <c r="B74" s="70"/>
      <c r="C74" s="13" t="s">
        <v>41</v>
      </c>
      <c r="D74" s="2">
        <v>807</v>
      </c>
      <c r="E74" s="17" t="s">
        <v>47</v>
      </c>
      <c r="F74" s="65" t="s">
        <v>99</v>
      </c>
      <c r="G74" s="4">
        <v>240</v>
      </c>
      <c r="H74" s="63">
        <v>0</v>
      </c>
      <c r="I74" s="47">
        <v>0</v>
      </c>
      <c r="J74" s="63">
        <v>0</v>
      </c>
      <c r="K74" s="46">
        <v>0</v>
      </c>
      <c r="L74" s="46">
        <v>0</v>
      </c>
      <c r="M74" s="28">
        <f>H74+I74+L74+J74+K74</f>
        <v>0</v>
      </c>
    </row>
    <row r="75" spans="1:13" ht="15.75" thickBot="1" x14ac:dyDescent="0.3">
      <c r="A75" s="71"/>
      <c r="B75" s="71"/>
      <c r="C75" s="3"/>
      <c r="D75" s="2"/>
      <c r="E75" s="17" t="s">
        <v>13</v>
      </c>
      <c r="F75" s="4" t="s">
        <v>13</v>
      </c>
      <c r="G75" s="4" t="s">
        <v>13</v>
      </c>
      <c r="H75" s="63"/>
      <c r="I75" s="47"/>
      <c r="J75" s="63"/>
      <c r="K75" s="46"/>
      <c r="L75" s="46"/>
      <c r="M75" s="28"/>
    </row>
    <row r="76" spans="1:13" ht="33" customHeight="1" thickBot="1" x14ac:dyDescent="0.3">
      <c r="A76" s="69" t="s">
        <v>71</v>
      </c>
      <c r="B76" s="69" t="s">
        <v>56</v>
      </c>
      <c r="C76" s="3" t="s">
        <v>22</v>
      </c>
      <c r="D76" s="2"/>
      <c r="E76" s="17"/>
      <c r="F76" s="50"/>
      <c r="G76" s="4"/>
      <c r="H76" s="63">
        <f>H78+H79</f>
        <v>1000</v>
      </c>
      <c r="I76" s="47">
        <f>I78+I79</f>
        <v>700</v>
      </c>
      <c r="J76" s="63">
        <f>J78+J79</f>
        <v>700</v>
      </c>
      <c r="K76" s="55">
        <f>K78+K79</f>
        <v>700</v>
      </c>
      <c r="L76" s="55">
        <f>L78+L79</f>
        <v>700</v>
      </c>
      <c r="M76" s="28">
        <f>H76+I76+L76+J76+K76</f>
        <v>3800</v>
      </c>
    </row>
    <row r="77" spans="1:13" ht="23.25" customHeight="1" thickBot="1" x14ac:dyDescent="0.3">
      <c r="A77" s="70"/>
      <c r="B77" s="70"/>
      <c r="C77" s="3" t="s">
        <v>14</v>
      </c>
      <c r="D77" s="2"/>
      <c r="E77" s="17"/>
      <c r="F77" s="4"/>
      <c r="G77" s="4"/>
      <c r="H77" s="63"/>
      <c r="I77" s="47"/>
      <c r="J77" s="63"/>
      <c r="K77" s="46"/>
      <c r="L77" s="46"/>
      <c r="M77" s="28"/>
    </row>
    <row r="78" spans="1:13" ht="24.75" thickBot="1" x14ac:dyDescent="0.3">
      <c r="A78" s="70"/>
      <c r="B78" s="70"/>
      <c r="C78" s="13" t="s">
        <v>41</v>
      </c>
      <c r="D78" s="2">
        <v>807</v>
      </c>
      <c r="E78" s="17" t="s">
        <v>47</v>
      </c>
      <c r="F78" s="65" t="s">
        <v>99</v>
      </c>
      <c r="G78" s="4">
        <v>240</v>
      </c>
      <c r="H78" s="63">
        <v>1000</v>
      </c>
      <c r="I78" s="47">
        <v>700</v>
      </c>
      <c r="J78" s="63">
        <v>700</v>
      </c>
      <c r="K78" s="63">
        <v>700</v>
      </c>
      <c r="L78" s="63">
        <v>700</v>
      </c>
      <c r="M78" s="28">
        <f>H78+I78+L78+J78+K78</f>
        <v>3800</v>
      </c>
    </row>
    <row r="79" spans="1:13" ht="15.75" thickBot="1" x14ac:dyDescent="0.3">
      <c r="A79" s="71"/>
      <c r="B79" s="71"/>
      <c r="C79" s="3"/>
      <c r="D79" s="2"/>
      <c r="E79" s="17" t="s">
        <v>13</v>
      </c>
      <c r="F79" s="4" t="s">
        <v>13</v>
      </c>
      <c r="G79" s="4" t="s">
        <v>13</v>
      </c>
      <c r="H79" s="60"/>
      <c r="I79" s="47"/>
      <c r="J79" s="63"/>
      <c r="K79" s="46"/>
      <c r="L79" s="46"/>
      <c r="M79" s="28"/>
    </row>
    <row r="80" spans="1:13" s="43" customFormat="1" ht="33" customHeight="1" thickBot="1" x14ac:dyDescent="0.3">
      <c r="A80" s="72" t="s">
        <v>26</v>
      </c>
      <c r="B80" s="72" t="s">
        <v>46</v>
      </c>
      <c r="C80" s="37" t="s">
        <v>22</v>
      </c>
      <c r="D80" s="38"/>
      <c r="E80" s="39"/>
      <c r="F80" s="40"/>
      <c r="G80" s="41"/>
      <c r="H80" s="38">
        <f>H82+H83</f>
        <v>600</v>
      </c>
      <c r="I80" s="47">
        <f>I82+I83</f>
        <v>600</v>
      </c>
      <c r="J80" s="38">
        <f>J82+J83</f>
        <v>600</v>
      </c>
      <c r="K80" s="49">
        <f>K82+K83</f>
        <v>600</v>
      </c>
      <c r="L80" s="49">
        <f>L82+L83</f>
        <v>600</v>
      </c>
      <c r="M80" s="49">
        <f>H80+I80+L80+J80+K80</f>
        <v>3000</v>
      </c>
    </row>
    <row r="81" spans="1:13" s="43" customFormat="1" ht="23.25" customHeight="1" thickBot="1" x14ac:dyDescent="0.3">
      <c r="A81" s="73"/>
      <c r="B81" s="73"/>
      <c r="C81" s="37" t="s">
        <v>14</v>
      </c>
      <c r="D81" s="38"/>
      <c r="E81" s="39"/>
      <c r="F81" s="41"/>
      <c r="G81" s="41"/>
      <c r="H81" s="38"/>
      <c r="I81" s="47"/>
      <c r="J81" s="38"/>
      <c r="K81" s="49"/>
      <c r="L81" s="49"/>
      <c r="M81" s="49"/>
    </row>
    <row r="82" spans="1:13" s="43" customFormat="1" ht="24.75" thickBot="1" x14ac:dyDescent="0.3">
      <c r="A82" s="73"/>
      <c r="B82" s="73"/>
      <c r="C82" s="44" t="s">
        <v>41</v>
      </c>
      <c r="D82" s="38">
        <v>807</v>
      </c>
      <c r="E82" s="39" t="s">
        <v>47</v>
      </c>
      <c r="F82" s="40" t="s">
        <v>90</v>
      </c>
      <c r="G82" s="41">
        <v>811</v>
      </c>
      <c r="H82" s="38">
        <v>600</v>
      </c>
      <c r="I82" s="47">
        <v>600</v>
      </c>
      <c r="J82" s="38">
        <v>600</v>
      </c>
      <c r="K82" s="49">
        <v>600</v>
      </c>
      <c r="L82" s="49">
        <v>600</v>
      </c>
      <c r="M82" s="49">
        <f>H82+I82+L82+J82+K82</f>
        <v>3000</v>
      </c>
    </row>
    <row r="83" spans="1:13" s="43" customFormat="1" ht="15.75" thickBot="1" x14ac:dyDescent="0.3">
      <c r="A83" s="74"/>
      <c r="B83" s="74"/>
      <c r="C83" s="37"/>
      <c r="D83" s="38"/>
      <c r="E83" s="39" t="s">
        <v>13</v>
      </c>
      <c r="F83" s="41" t="s">
        <v>13</v>
      </c>
      <c r="G83" s="41" t="s">
        <v>13</v>
      </c>
      <c r="H83" s="38"/>
      <c r="I83" s="47"/>
      <c r="J83" s="38"/>
      <c r="K83" s="49"/>
      <c r="L83" s="49"/>
      <c r="M83" s="49"/>
    </row>
    <row r="84" spans="1:13" s="43" customFormat="1" ht="33" customHeight="1" thickBot="1" x14ac:dyDescent="0.3">
      <c r="A84" s="72" t="s">
        <v>27</v>
      </c>
      <c r="B84" s="72" t="s">
        <v>83</v>
      </c>
      <c r="C84" s="37" t="s">
        <v>22</v>
      </c>
      <c r="D84" s="38"/>
      <c r="E84" s="39"/>
      <c r="F84" s="40"/>
      <c r="G84" s="41"/>
      <c r="H84" s="38">
        <f>H86+H87</f>
        <v>449</v>
      </c>
      <c r="I84" s="47">
        <f>I86+I87</f>
        <v>200</v>
      </c>
      <c r="J84" s="38">
        <f>J86+J87</f>
        <v>200</v>
      </c>
      <c r="K84" s="49">
        <f>K86+K87</f>
        <v>200</v>
      </c>
      <c r="L84" s="49">
        <f>L86+L87</f>
        <v>200</v>
      </c>
      <c r="M84" s="49">
        <f>H84+I84+L84+J84+K84</f>
        <v>1249</v>
      </c>
    </row>
    <row r="85" spans="1:13" s="43" customFormat="1" ht="23.25" customHeight="1" thickBot="1" x14ac:dyDescent="0.3">
      <c r="A85" s="73"/>
      <c r="B85" s="73"/>
      <c r="C85" s="37" t="s">
        <v>14</v>
      </c>
      <c r="D85" s="38"/>
      <c r="E85" s="39"/>
      <c r="F85" s="41"/>
      <c r="G85" s="41"/>
      <c r="H85" s="38"/>
      <c r="I85" s="47"/>
      <c r="J85" s="38"/>
      <c r="K85" s="49"/>
      <c r="L85" s="49"/>
      <c r="M85" s="49"/>
    </row>
    <row r="86" spans="1:13" s="43" customFormat="1" ht="24.75" thickBot="1" x14ac:dyDescent="0.3">
      <c r="A86" s="73"/>
      <c r="B86" s="73"/>
      <c r="C86" s="44" t="s">
        <v>41</v>
      </c>
      <c r="D86" s="38">
        <v>807</v>
      </c>
      <c r="E86" s="39" t="s">
        <v>47</v>
      </c>
      <c r="F86" s="40" t="s">
        <v>91</v>
      </c>
      <c r="G86" s="41">
        <v>244</v>
      </c>
      <c r="H86" s="38">
        <f>H91+H95</f>
        <v>449</v>
      </c>
      <c r="I86" s="47">
        <f>I91+I95</f>
        <v>200</v>
      </c>
      <c r="J86" s="38">
        <f>J91+J95</f>
        <v>200</v>
      </c>
      <c r="K86" s="38">
        <f t="shared" ref="K86:L86" si="4">K91+K95</f>
        <v>200</v>
      </c>
      <c r="L86" s="38">
        <f t="shared" si="4"/>
        <v>200</v>
      </c>
      <c r="M86" s="49">
        <f>H86+I86+L86+J86+K86</f>
        <v>1249</v>
      </c>
    </row>
    <row r="87" spans="1:13" s="43" customFormat="1" ht="15.75" thickBot="1" x14ac:dyDescent="0.3">
      <c r="A87" s="74"/>
      <c r="B87" s="74"/>
      <c r="C87" s="37"/>
      <c r="D87" s="38"/>
      <c r="E87" s="39" t="s">
        <v>13</v>
      </c>
      <c r="F87" s="41" t="s">
        <v>13</v>
      </c>
      <c r="G87" s="41" t="s">
        <v>13</v>
      </c>
      <c r="H87" s="38"/>
      <c r="I87" s="47"/>
      <c r="J87" s="38"/>
      <c r="K87" s="49"/>
      <c r="L87" s="49"/>
      <c r="M87" s="49"/>
    </row>
    <row r="88" spans="1:13" ht="21" customHeight="1" thickBot="1" x14ac:dyDescent="0.3">
      <c r="A88" s="67"/>
      <c r="B88" s="67" t="s">
        <v>36</v>
      </c>
      <c r="C88" s="3"/>
      <c r="D88" s="2"/>
      <c r="E88" s="17"/>
      <c r="F88" s="4"/>
      <c r="G88" s="4"/>
      <c r="H88" s="60"/>
      <c r="I88" s="64"/>
      <c r="J88" s="63"/>
      <c r="K88" s="46"/>
      <c r="L88" s="46"/>
      <c r="M88" s="28"/>
    </row>
    <row r="89" spans="1:13" ht="33" customHeight="1" thickBot="1" x14ac:dyDescent="0.3">
      <c r="A89" s="69" t="s">
        <v>84</v>
      </c>
      <c r="B89" s="69" t="s">
        <v>96</v>
      </c>
      <c r="C89" s="3" t="s">
        <v>22</v>
      </c>
      <c r="D89" s="2"/>
      <c r="E89" s="51"/>
      <c r="F89" s="52"/>
      <c r="G89" s="53"/>
      <c r="H89" s="63">
        <f>H91+H92</f>
        <v>200</v>
      </c>
      <c r="I89" s="47">
        <f>I91+I92</f>
        <v>100</v>
      </c>
      <c r="J89" s="63">
        <f>J91+J92</f>
        <v>100</v>
      </c>
      <c r="K89" s="63">
        <f>K91+K92</f>
        <v>100</v>
      </c>
      <c r="L89" s="63">
        <f>L91+L92</f>
        <v>100</v>
      </c>
      <c r="M89" s="28">
        <f>H89+I89+L89+J89+K89</f>
        <v>600</v>
      </c>
    </row>
    <row r="90" spans="1:13" ht="23.25" customHeight="1" thickBot="1" x14ac:dyDescent="0.3">
      <c r="A90" s="70"/>
      <c r="B90" s="70"/>
      <c r="C90" s="3" t="s">
        <v>14</v>
      </c>
      <c r="D90" s="2"/>
      <c r="E90" s="17"/>
      <c r="F90" s="4"/>
      <c r="G90" s="4"/>
      <c r="H90" s="60"/>
      <c r="I90" s="47"/>
      <c r="J90" s="63"/>
      <c r="K90" s="46"/>
      <c r="L90" s="46"/>
      <c r="M90" s="28"/>
    </row>
    <row r="91" spans="1:13" ht="24.75" thickBot="1" x14ac:dyDescent="0.3">
      <c r="A91" s="70"/>
      <c r="B91" s="70"/>
      <c r="C91" s="13" t="s">
        <v>41</v>
      </c>
      <c r="D91" s="2">
        <v>807</v>
      </c>
      <c r="E91" s="51" t="s">
        <v>47</v>
      </c>
      <c r="F91" s="52" t="s">
        <v>91</v>
      </c>
      <c r="G91" s="53">
        <v>244</v>
      </c>
      <c r="H91" s="63">
        <v>200</v>
      </c>
      <c r="I91" s="47">
        <v>100</v>
      </c>
      <c r="J91" s="63">
        <v>100</v>
      </c>
      <c r="K91" s="63">
        <v>100</v>
      </c>
      <c r="L91" s="63">
        <v>100</v>
      </c>
      <c r="M91" s="28">
        <f>H91+I91+L91+J91+K91</f>
        <v>600</v>
      </c>
    </row>
    <row r="92" spans="1:13" ht="15.75" thickBot="1" x14ac:dyDescent="0.3">
      <c r="A92" s="71"/>
      <c r="B92" s="71"/>
      <c r="C92" s="3"/>
      <c r="D92" s="2"/>
      <c r="E92" s="17" t="s">
        <v>13</v>
      </c>
      <c r="F92" s="4" t="s">
        <v>13</v>
      </c>
      <c r="G92" s="4" t="s">
        <v>13</v>
      </c>
      <c r="H92" s="60"/>
      <c r="I92" s="64"/>
      <c r="J92" s="63"/>
      <c r="K92" s="46"/>
      <c r="L92" s="46"/>
      <c r="M92" s="28"/>
    </row>
    <row r="93" spans="1:13" ht="33" customHeight="1" thickBot="1" x14ac:dyDescent="0.3">
      <c r="A93" s="69" t="s">
        <v>85</v>
      </c>
      <c r="B93" s="69" t="s">
        <v>86</v>
      </c>
      <c r="C93" s="3" t="s">
        <v>22</v>
      </c>
      <c r="D93" s="2"/>
      <c r="E93" s="51"/>
      <c r="F93" s="52"/>
      <c r="G93" s="53"/>
      <c r="H93" s="63">
        <f>H95+H96</f>
        <v>249</v>
      </c>
      <c r="I93" s="47">
        <f>I95+I96</f>
        <v>100</v>
      </c>
      <c r="J93" s="63">
        <f>J95+J96</f>
        <v>100</v>
      </c>
      <c r="K93" s="55">
        <f>K95+K96</f>
        <v>100</v>
      </c>
      <c r="L93" s="55">
        <f>L95+L96</f>
        <v>100</v>
      </c>
      <c r="M93" s="28">
        <f>H93+I93+L93+J93+K93</f>
        <v>649</v>
      </c>
    </row>
    <row r="94" spans="1:13" ht="23.25" customHeight="1" thickBot="1" x14ac:dyDescent="0.3">
      <c r="A94" s="70"/>
      <c r="B94" s="70"/>
      <c r="C94" s="3" t="s">
        <v>14</v>
      </c>
      <c r="D94" s="2"/>
      <c r="E94" s="17"/>
      <c r="F94" s="4"/>
      <c r="G94" s="4"/>
      <c r="H94" s="60"/>
      <c r="I94" s="47"/>
      <c r="J94" s="63"/>
      <c r="K94" s="46"/>
      <c r="L94" s="46"/>
      <c r="M94" s="28"/>
    </row>
    <row r="95" spans="1:13" ht="24.75" thickBot="1" x14ac:dyDescent="0.3">
      <c r="A95" s="70"/>
      <c r="B95" s="70"/>
      <c r="C95" s="13" t="s">
        <v>41</v>
      </c>
      <c r="D95" s="2">
        <v>807</v>
      </c>
      <c r="E95" s="51" t="s">
        <v>47</v>
      </c>
      <c r="F95" s="52" t="s">
        <v>91</v>
      </c>
      <c r="G95" s="53">
        <v>244</v>
      </c>
      <c r="H95" s="63">
        <v>249</v>
      </c>
      <c r="I95" s="47">
        <v>100</v>
      </c>
      <c r="J95" s="63">
        <v>100</v>
      </c>
      <c r="K95" s="46">
        <v>100</v>
      </c>
      <c r="L95" s="46">
        <v>100</v>
      </c>
      <c r="M95" s="28">
        <f>H95+I95+L95+J95+K95</f>
        <v>649</v>
      </c>
    </row>
    <row r="96" spans="1:13" ht="15.75" thickBot="1" x14ac:dyDescent="0.3">
      <c r="A96" s="71"/>
      <c r="B96" s="71"/>
      <c r="C96" s="3"/>
      <c r="D96" s="2"/>
      <c r="E96" s="17" t="s">
        <v>13</v>
      </c>
      <c r="F96" s="4" t="s">
        <v>13</v>
      </c>
      <c r="G96" s="4" t="s">
        <v>13</v>
      </c>
      <c r="H96" s="60"/>
      <c r="I96" s="45"/>
      <c r="J96" s="62"/>
      <c r="K96" s="6"/>
      <c r="L96" s="6"/>
      <c r="M96" s="28"/>
    </row>
    <row r="97" spans="1:13" s="43" customFormat="1" ht="42" customHeight="1" thickBot="1" x14ac:dyDescent="0.3">
      <c r="A97" s="72" t="s">
        <v>40</v>
      </c>
      <c r="B97" s="72" t="s">
        <v>72</v>
      </c>
      <c r="C97" s="37" t="s">
        <v>22</v>
      </c>
      <c r="D97" s="38"/>
      <c r="E97" s="39"/>
      <c r="F97" s="40"/>
      <c r="G97" s="41"/>
      <c r="H97" s="63">
        <f>H99+H100</f>
        <v>100</v>
      </c>
      <c r="I97" s="47">
        <f>I99+I100</f>
        <v>100</v>
      </c>
      <c r="J97" s="63">
        <f>J99+J100</f>
        <v>100</v>
      </c>
      <c r="K97" s="49">
        <f>K99+K100</f>
        <v>100</v>
      </c>
      <c r="L97" s="49">
        <f>L99+L100</f>
        <v>100</v>
      </c>
      <c r="M97" s="49">
        <f>H97+I97+L97+J97+K97</f>
        <v>500</v>
      </c>
    </row>
    <row r="98" spans="1:13" s="43" customFormat="1" ht="23.25" customHeight="1" thickBot="1" x14ac:dyDescent="0.3">
      <c r="A98" s="73"/>
      <c r="B98" s="73"/>
      <c r="C98" s="37" t="s">
        <v>14</v>
      </c>
      <c r="D98" s="38"/>
      <c r="E98" s="39"/>
      <c r="F98" s="41"/>
      <c r="G98" s="41"/>
      <c r="H98" s="63"/>
      <c r="I98" s="47"/>
      <c r="J98" s="63"/>
      <c r="K98" s="49"/>
      <c r="L98" s="49"/>
      <c r="M98" s="49"/>
    </row>
    <row r="99" spans="1:13" s="43" customFormat="1" ht="37.5" customHeight="1" thickBot="1" x14ac:dyDescent="0.3">
      <c r="A99" s="73"/>
      <c r="B99" s="73"/>
      <c r="C99" s="44" t="s">
        <v>41</v>
      </c>
      <c r="D99" s="38">
        <v>807</v>
      </c>
      <c r="E99" s="39" t="s">
        <v>47</v>
      </c>
      <c r="F99" s="40" t="s">
        <v>92</v>
      </c>
      <c r="G99" s="41">
        <v>244</v>
      </c>
      <c r="H99" s="63">
        <f>H103</f>
        <v>100</v>
      </c>
      <c r="I99" s="47">
        <f>I103</f>
        <v>100</v>
      </c>
      <c r="J99" s="63">
        <f>J103</f>
        <v>100</v>
      </c>
      <c r="K99" s="49">
        <f>K103</f>
        <v>100</v>
      </c>
      <c r="L99" s="49">
        <f>L103</f>
        <v>100</v>
      </c>
      <c r="M99" s="49">
        <f>H99+I99+L99+J99+K99</f>
        <v>500</v>
      </c>
    </row>
    <row r="100" spans="1:13" s="43" customFormat="1" ht="18.75" customHeight="1" thickBot="1" x14ac:dyDescent="0.3">
      <c r="A100" s="74"/>
      <c r="B100" s="74"/>
      <c r="C100" s="37"/>
      <c r="D100" s="38"/>
      <c r="E100" s="39" t="s">
        <v>13</v>
      </c>
      <c r="F100" s="41" t="s">
        <v>13</v>
      </c>
      <c r="G100" s="41" t="s">
        <v>13</v>
      </c>
      <c r="H100" s="63"/>
      <c r="I100" s="47"/>
      <c r="J100" s="63"/>
      <c r="K100" s="49"/>
      <c r="L100" s="49"/>
      <c r="M100" s="49"/>
    </row>
    <row r="101" spans="1:13" ht="33" customHeight="1" thickBot="1" x14ac:dyDescent="0.3">
      <c r="A101" s="69" t="s">
        <v>73</v>
      </c>
      <c r="B101" s="69" t="s">
        <v>57</v>
      </c>
      <c r="C101" s="3" t="s">
        <v>22</v>
      </c>
      <c r="D101" s="2"/>
      <c r="E101" s="51"/>
      <c r="F101" s="52"/>
      <c r="G101" s="53"/>
      <c r="H101" s="63">
        <f>H103+H104</f>
        <v>100</v>
      </c>
      <c r="I101" s="63">
        <f>I103+I104</f>
        <v>100</v>
      </c>
      <c r="J101" s="63">
        <f>J103+J104</f>
        <v>100</v>
      </c>
      <c r="K101" s="63">
        <f>K103+K104</f>
        <v>100</v>
      </c>
      <c r="L101" s="63">
        <f>L103+L104</f>
        <v>100</v>
      </c>
      <c r="M101" s="28">
        <f>H101+I101+L101+J101+K101</f>
        <v>500</v>
      </c>
    </row>
    <row r="102" spans="1:13" ht="23.25" customHeight="1" thickBot="1" x14ac:dyDescent="0.3">
      <c r="A102" s="70"/>
      <c r="B102" s="70"/>
      <c r="C102" s="3" t="s">
        <v>14</v>
      </c>
      <c r="D102" s="2"/>
      <c r="E102" s="17"/>
      <c r="F102" s="4"/>
      <c r="G102" s="4"/>
      <c r="H102" s="60"/>
      <c r="I102" s="47"/>
      <c r="J102" s="63"/>
      <c r="K102" s="46"/>
      <c r="L102" s="46"/>
      <c r="M102" s="28"/>
    </row>
    <row r="103" spans="1:13" ht="24.75" thickBot="1" x14ac:dyDescent="0.3">
      <c r="A103" s="70"/>
      <c r="B103" s="70"/>
      <c r="C103" s="13" t="s">
        <v>41</v>
      </c>
      <c r="D103" s="2">
        <v>807</v>
      </c>
      <c r="E103" s="51" t="s">
        <v>47</v>
      </c>
      <c r="F103" s="52" t="s">
        <v>92</v>
      </c>
      <c r="G103" s="53">
        <v>244</v>
      </c>
      <c r="H103" s="63">
        <v>100</v>
      </c>
      <c r="I103" s="47">
        <v>100</v>
      </c>
      <c r="J103" s="63">
        <v>100</v>
      </c>
      <c r="K103" s="46">
        <v>100</v>
      </c>
      <c r="L103" s="46">
        <v>100</v>
      </c>
      <c r="M103" s="28">
        <f>H103+I103+L103+J103+K103</f>
        <v>500</v>
      </c>
    </row>
    <row r="104" spans="1:13" ht="15.75" thickBot="1" x14ac:dyDescent="0.3">
      <c r="A104" s="71"/>
      <c r="B104" s="71"/>
      <c r="C104" s="3"/>
      <c r="D104" s="2"/>
      <c r="E104" s="17" t="s">
        <v>13</v>
      </c>
      <c r="F104" s="4" t="s">
        <v>13</v>
      </c>
      <c r="G104" s="4" t="s">
        <v>13</v>
      </c>
      <c r="H104" s="60"/>
      <c r="I104" s="47"/>
      <c r="J104" s="63"/>
      <c r="K104" s="46"/>
      <c r="L104" s="46"/>
      <c r="M104" s="28"/>
    </row>
  </sheetData>
  <mergeCells count="60">
    <mergeCell ref="H1:M1"/>
    <mergeCell ref="D2:M2"/>
    <mergeCell ref="E3:M3"/>
    <mergeCell ref="B4:G4"/>
    <mergeCell ref="A6:A9"/>
    <mergeCell ref="B6:B9"/>
    <mergeCell ref="C6:C9"/>
    <mergeCell ref="D6:G7"/>
    <mergeCell ref="H6:M6"/>
    <mergeCell ref="H7:M7"/>
    <mergeCell ref="D8:D9"/>
    <mergeCell ref="F8:F9"/>
    <mergeCell ref="G8:G9"/>
    <mergeCell ref="M8:M9"/>
    <mergeCell ref="A10:A13"/>
    <mergeCell ref="B10:B13"/>
    <mergeCell ref="A14:A17"/>
    <mergeCell ref="B14:B17"/>
    <mergeCell ref="A18:A21"/>
    <mergeCell ref="B18:B21"/>
    <mergeCell ref="A23:A26"/>
    <mergeCell ref="B23:B26"/>
    <mergeCell ref="A27:A30"/>
    <mergeCell ref="B27:B30"/>
    <mergeCell ref="A31:A34"/>
    <mergeCell ref="B31:B34"/>
    <mergeCell ref="A35:A38"/>
    <mergeCell ref="B35:B38"/>
    <mergeCell ref="A39:A42"/>
    <mergeCell ref="B39:B42"/>
    <mergeCell ref="A43:A46"/>
    <mergeCell ref="B43:B46"/>
    <mergeCell ref="A47:A50"/>
    <mergeCell ref="B47:B50"/>
    <mergeCell ref="A51:A54"/>
    <mergeCell ref="B51:B54"/>
    <mergeCell ref="A55:A58"/>
    <mergeCell ref="B55:B58"/>
    <mergeCell ref="A59:A62"/>
    <mergeCell ref="B59:B62"/>
    <mergeCell ref="A64:A67"/>
    <mergeCell ref="B64:B67"/>
    <mergeCell ref="A68:A71"/>
    <mergeCell ref="B68:B71"/>
    <mergeCell ref="A72:A75"/>
    <mergeCell ref="B72:B75"/>
    <mergeCell ref="A76:A79"/>
    <mergeCell ref="B76:B79"/>
    <mergeCell ref="A80:A83"/>
    <mergeCell ref="B80:B83"/>
    <mergeCell ref="A84:A87"/>
    <mergeCell ref="B84:B87"/>
    <mergeCell ref="A101:A104"/>
    <mergeCell ref="B101:B104"/>
    <mergeCell ref="A89:A92"/>
    <mergeCell ref="B89:B92"/>
    <mergeCell ref="A93:A96"/>
    <mergeCell ref="B93:B96"/>
    <mergeCell ref="A97:A100"/>
    <mergeCell ref="B97:B100"/>
  </mergeCells>
  <pageMargins left="0.9055118110236221" right="0.51181102362204722" top="0.55118110236220474" bottom="0.55118110236220474" header="0.31496062992125984" footer="0.31496062992125984"/>
  <pageSetup paperSize="9" scale="79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workbookViewId="0">
      <selection activeCell="F14" sqref="F14"/>
    </sheetView>
  </sheetViews>
  <sheetFormatPr defaultRowHeight="15" x14ac:dyDescent="0.25"/>
  <cols>
    <col min="1" max="1" width="17.7109375" customWidth="1"/>
    <col min="2" max="2" width="36.42578125" customWidth="1"/>
    <col min="3" max="3" width="37.42578125" customWidth="1"/>
    <col min="4" max="4" width="13.28515625" customWidth="1"/>
    <col min="5" max="5" width="12.140625" customWidth="1"/>
    <col min="6" max="8" width="10.85546875" customWidth="1"/>
    <col min="9" max="9" width="11.7109375" customWidth="1"/>
  </cols>
  <sheetData>
    <row r="1" spans="1:9" ht="14.25" customHeight="1" x14ac:dyDescent="0.25">
      <c r="F1" s="84" t="s">
        <v>19</v>
      </c>
      <c r="G1" s="84"/>
      <c r="H1" s="84"/>
      <c r="I1" s="85"/>
    </row>
    <row r="2" spans="1:9" x14ac:dyDescent="0.25">
      <c r="B2" s="1"/>
      <c r="C2" s="96" t="s">
        <v>45</v>
      </c>
      <c r="D2" s="96"/>
      <c r="E2" s="96"/>
      <c r="F2" s="96"/>
      <c r="G2" s="96"/>
      <c r="H2" s="96"/>
      <c r="I2" s="96"/>
    </row>
    <row r="3" spans="1:9" ht="13.5" customHeight="1" x14ac:dyDescent="0.25">
      <c r="B3" s="1"/>
      <c r="C3" s="96" t="s">
        <v>98</v>
      </c>
      <c r="D3" s="96"/>
      <c r="E3" s="96"/>
      <c r="F3" s="96"/>
      <c r="G3" s="96"/>
      <c r="H3" s="96"/>
      <c r="I3" s="96"/>
    </row>
    <row r="4" spans="1:9" ht="68.25" customHeight="1" thickBot="1" x14ac:dyDescent="0.3">
      <c r="B4" s="97" t="s">
        <v>58</v>
      </c>
      <c r="C4" s="97"/>
      <c r="D4" s="97"/>
      <c r="E4" s="97"/>
      <c r="F4" s="5"/>
      <c r="G4" s="19"/>
      <c r="H4" s="20"/>
      <c r="I4" s="5"/>
    </row>
    <row r="5" spans="1:9" ht="24" customHeight="1" x14ac:dyDescent="0.25">
      <c r="A5" s="79" t="s">
        <v>33</v>
      </c>
      <c r="B5" s="79" t="s">
        <v>34</v>
      </c>
      <c r="C5" s="79" t="s">
        <v>28</v>
      </c>
      <c r="D5" s="88" t="s">
        <v>29</v>
      </c>
      <c r="E5" s="89"/>
      <c r="F5" s="89"/>
      <c r="G5" s="89"/>
      <c r="H5" s="89"/>
      <c r="I5" s="94"/>
    </row>
    <row r="6" spans="1:9" ht="15.75" customHeight="1" thickBot="1" x14ac:dyDescent="0.3">
      <c r="A6" s="87"/>
      <c r="B6" s="87"/>
      <c r="C6" s="87"/>
      <c r="D6" s="91" t="s">
        <v>4</v>
      </c>
      <c r="E6" s="92"/>
      <c r="F6" s="92"/>
      <c r="G6" s="92"/>
      <c r="H6" s="92"/>
      <c r="I6" s="95"/>
    </row>
    <row r="7" spans="1:9" ht="60.75" thickBot="1" x14ac:dyDescent="0.3">
      <c r="A7" s="87"/>
      <c r="B7" s="87"/>
      <c r="C7" s="87"/>
      <c r="D7" s="56" t="s">
        <v>81</v>
      </c>
      <c r="E7" s="56" t="s">
        <v>53</v>
      </c>
      <c r="F7" s="56" t="s">
        <v>30</v>
      </c>
      <c r="G7" s="56" t="s">
        <v>31</v>
      </c>
      <c r="H7" s="56" t="s">
        <v>74</v>
      </c>
      <c r="I7" s="79" t="s">
        <v>10</v>
      </c>
    </row>
    <row r="8" spans="1:9" ht="15.75" thickBot="1" x14ac:dyDescent="0.3">
      <c r="A8" s="80"/>
      <c r="B8" s="80"/>
      <c r="C8" s="80"/>
      <c r="D8" s="2">
        <v>2023</v>
      </c>
      <c r="E8" s="2">
        <v>2024</v>
      </c>
      <c r="F8" s="2">
        <v>2025</v>
      </c>
      <c r="G8" s="2">
        <v>2026</v>
      </c>
      <c r="H8" s="2">
        <v>2027</v>
      </c>
      <c r="I8" s="80"/>
    </row>
    <row r="9" spans="1:9" ht="20.25" customHeight="1" thickBot="1" x14ac:dyDescent="0.3">
      <c r="A9" s="98" t="s">
        <v>11</v>
      </c>
      <c r="B9" s="98" t="s">
        <v>50</v>
      </c>
      <c r="C9" s="7" t="s">
        <v>35</v>
      </c>
      <c r="D9" s="28">
        <f>SUM(D11:D15)</f>
        <v>7689</v>
      </c>
      <c r="E9" s="28">
        <f t="shared" ref="E9:G9" si="0">SUM(E11:E15)</f>
        <v>6240</v>
      </c>
      <c r="F9" s="28">
        <f t="shared" si="0"/>
        <v>6240</v>
      </c>
      <c r="G9" s="28">
        <f t="shared" si="0"/>
        <v>6240</v>
      </c>
      <c r="H9" s="28">
        <f t="shared" ref="H9" si="1">SUM(H11:H15)</f>
        <v>6240</v>
      </c>
      <c r="I9" s="54">
        <f>D9+E9+F9+G9+H9</f>
        <v>32649</v>
      </c>
    </row>
    <row r="10" spans="1:9" ht="18.75" customHeight="1" thickBot="1" x14ac:dyDescent="0.3">
      <c r="A10" s="99"/>
      <c r="B10" s="99"/>
      <c r="C10" s="7" t="s">
        <v>36</v>
      </c>
      <c r="D10" s="28"/>
      <c r="E10" s="28"/>
      <c r="F10" s="28"/>
      <c r="G10" s="28"/>
      <c r="H10" s="28"/>
      <c r="I10" s="54"/>
    </row>
    <row r="11" spans="1:9" ht="15.75" thickBot="1" x14ac:dyDescent="0.3">
      <c r="A11" s="99"/>
      <c r="B11" s="99"/>
      <c r="C11" s="7" t="s">
        <v>37</v>
      </c>
      <c r="D11" s="28"/>
      <c r="E11" s="28"/>
      <c r="F11" s="28"/>
      <c r="G11" s="28"/>
      <c r="H11" s="28"/>
      <c r="I11" s="54"/>
    </row>
    <row r="12" spans="1:9" ht="15.75" thickBot="1" x14ac:dyDescent="0.3">
      <c r="A12" s="99"/>
      <c r="B12" s="99"/>
      <c r="C12" s="7" t="s">
        <v>38</v>
      </c>
      <c r="D12" s="28">
        <f>D19+D26</f>
        <v>0</v>
      </c>
      <c r="E12" s="28">
        <f t="shared" ref="E12:H12" si="2">E19+E26</f>
        <v>0</v>
      </c>
      <c r="F12" s="28">
        <f t="shared" si="2"/>
        <v>0</v>
      </c>
      <c r="G12" s="28">
        <f t="shared" si="2"/>
        <v>0</v>
      </c>
      <c r="H12" s="28">
        <f t="shared" si="2"/>
        <v>0</v>
      </c>
      <c r="I12" s="54">
        <f t="shared" ref="I12" si="3">D12+E12+F12+G12+H12</f>
        <v>0</v>
      </c>
    </row>
    <row r="13" spans="1:9" ht="15.75" thickBot="1" x14ac:dyDescent="0.3">
      <c r="A13" s="99"/>
      <c r="B13" s="99"/>
      <c r="C13" s="7" t="s">
        <v>39</v>
      </c>
      <c r="D13" s="28"/>
      <c r="E13" s="28"/>
      <c r="F13" s="28"/>
      <c r="G13" s="28"/>
      <c r="H13" s="28"/>
      <c r="I13" s="54"/>
    </row>
    <row r="14" spans="1:9" ht="29.25" thickBot="1" x14ac:dyDescent="0.3">
      <c r="A14" s="99"/>
      <c r="B14" s="99"/>
      <c r="C14" s="7" t="s">
        <v>42</v>
      </c>
      <c r="D14" s="28">
        <f>D28+D21</f>
        <v>7689</v>
      </c>
      <c r="E14" s="28">
        <f t="shared" ref="E14:G14" si="4">E28+E21</f>
        <v>6240</v>
      </c>
      <c r="F14" s="28">
        <f t="shared" si="4"/>
        <v>6240</v>
      </c>
      <c r="G14" s="28">
        <f t="shared" si="4"/>
        <v>6240</v>
      </c>
      <c r="H14" s="28">
        <f t="shared" ref="H14" si="5">H28+H21</f>
        <v>6240</v>
      </c>
      <c r="I14" s="54">
        <f>D14+E14+F14+G14+H14</f>
        <v>32649</v>
      </c>
    </row>
    <row r="15" spans="1:9" ht="15.75" thickBot="1" x14ac:dyDescent="0.3">
      <c r="A15" s="99"/>
      <c r="B15" s="99"/>
      <c r="C15" s="7" t="s">
        <v>32</v>
      </c>
      <c r="D15" s="28"/>
      <c r="E15" s="28"/>
      <c r="F15" s="28"/>
      <c r="G15" s="28"/>
      <c r="H15" s="28"/>
      <c r="I15" s="54"/>
    </row>
    <row r="16" spans="1:9" s="10" customFormat="1" ht="18" customHeight="1" thickBot="1" x14ac:dyDescent="0.3">
      <c r="A16" s="79" t="s">
        <v>15</v>
      </c>
      <c r="B16" s="79" t="s">
        <v>51</v>
      </c>
      <c r="C16" s="3" t="s">
        <v>35</v>
      </c>
      <c r="D16" s="46">
        <f>SUM(D18:D22)</f>
        <v>3540</v>
      </c>
      <c r="E16" s="46">
        <f t="shared" ref="E16:G16" si="6">SUM(E18:E22)</f>
        <v>3040</v>
      </c>
      <c r="F16" s="46">
        <f t="shared" si="6"/>
        <v>3040</v>
      </c>
      <c r="G16" s="46">
        <f t="shared" si="6"/>
        <v>3040</v>
      </c>
      <c r="H16" s="46">
        <f t="shared" ref="H16" si="7">SUM(H18:H22)</f>
        <v>3040</v>
      </c>
      <c r="I16" s="54">
        <f>D16+E16+F16+G16+H16</f>
        <v>15700</v>
      </c>
    </row>
    <row r="17" spans="1:9" s="10" customFormat="1" ht="16.5" customHeight="1" thickBot="1" x14ac:dyDescent="0.3">
      <c r="A17" s="87"/>
      <c r="B17" s="87"/>
      <c r="C17" s="3" t="s">
        <v>36</v>
      </c>
      <c r="D17" s="46"/>
      <c r="E17" s="46"/>
      <c r="F17" s="46"/>
      <c r="G17" s="46"/>
      <c r="H17" s="46"/>
      <c r="I17" s="54"/>
    </row>
    <row r="18" spans="1:9" s="10" customFormat="1" ht="15.75" thickBot="1" x14ac:dyDescent="0.3">
      <c r="A18" s="87"/>
      <c r="B18" s="87"/>
      <c r="C18" s="3" t="s">
        <v>37</v>
      </c>
      <c r="D18" s="46"/>
      <c r="E18" s="46"/>
      <c r="F18" s="46"/>
      <c r="G18" s="46"/>
      <c r="H18" s="46"/>
      <c r="I18" s="54"/>
    </row>
    <row r="19" spans="1:9" s="10" customFormat="1" ht="15.75" thickBot="1" x14ac:dyDescent="0.3">
      <c r="A19" s="87"/>
      <c r="B19" s="87"/>
      <c r="C19" s="3" t="s">
        <v>38</v>
      </c>
      <c r="D19" s="46"/>
      <c r="E19" s="46"/>
      <c r="F19" s="46"/>
      <c r="G19" s="46"/>
      <c r="H19" s="46"/>
      <c r="I19" s="54"/>
    </row>
    <row r="20" spans="1:9" s="10" customFormat="1" ht="15.75" thickBot="1" x14ac:dyDescent="0.3">
      <c r="A20" s="87"/>
      <c r="B20" s="87"/>
      <c r="C20" s="3" t="s">
        <v>39</v>
      </c>
      <c r="D20" s="46"/>
      <c r="E20" s="46"/>
      <c r="F20" s="46"/>
      <c r="G20" s="46"/>
      <c r="H20" s="46"/>
      <c r="I20" s="54"/>
    </row>
    <row r="21" spans="1:9" s="10" customFormat="1" ht="15.75" thickBot="1" x14ac:dyDescent="0.3">
      <c r="A21" s="87"/>
      <c r="B21" s="87"/>
      <c r="C21" s="3" t="s">
        <v>42</v>
      </c>
      <c r="D21" s="46">
        <f>'Прил 1'!H16</f>
        <v>3540</v>
      </c>
      <c r="E21" s="46">
        <f>'Прил 1'!I16</f>
        <v>3040</v>
      </c>
      <c r="F21" s="46">
        <f>'Прил 1'!J16</f>
        <v>3040</v>
      </c>
      <c r="G21" s="46">
        <f>'Прил 1'!K16</f>
        <v>3040</v>
      </c>
      <c r="H21" s="46">
        <f>'Прил 1'!L16</f>
        <v>3040</v>
      </c>
      <c r="I21" s="54">
        <f>D21+E21+F21+G21+H21</f>
        <v>15700</v>
      </c>
    </row>
    <row r="22" spans="1:9" s="10" customFormat="1" ht="15.75" thickBot="1" x14ac:dyDescent="0.3">
      <c r="A22" s="80"/>
      <c r="B22" s="80"/>
      <c r="C22" s="3" t="s">
        <v>32</v>
      </c>
      <c r="D22" s="46"/>
      <c r="E22" s="46"/>
      <c r="F22" s="46"/>
      <c r="G22" s="46"/>
      <c r="H22" s="46"/>
      <c r="I22" s="54"/>
    </row>
    <row r="23" spans="1:9" ht="20.25" customHeight="1" thickBot="1" x14ac:dyDescent="0.3">
      <c r="A23" s="79" t="s">
        <v>23</v>
      </c>
      <c r="B23" s="79" t="s">
        <v>52</v>
      </c>
      <c r="C23" s="3" t="s">
        <v>35</v>
      </c>
      <c r="D23" s="46">
        <f>SUM(D25:D29)</f>
        <v>4149</v>
      </c>
      <c r="E23" s="46">
        <f t="shared" ref="E23:G23" si="8">SUM(E25:E29)</f>
        <v>3200</v>
      </c>
      <c r="F23" s="46">
        <f t="shared" si="8"/>
        <v>3200</v>
      </c>
      <c r="G23" s="46">
        <f t="shared" si="8"/>
        <v>3200</v>
      </c>
      <c r="H23" s="46">
        <f t="shared" ref="H23" si="9">SUM(H25:H29)</f>
        <v>3200</v>
      </c>
      <c r="I23" s="54">
        <f>D23+E23+F23+G23+H23</f>
        <v>16949</v>
      </c>
    </row>
    <row r="24" spans="1:9" ht="15.75" customHeight="1" thickBot="1" x14ac:dyDescent="0.3">
      <c r="A24" s="87"/>
      <c r="B24" s="87"/>
      <c r="C24" s="3" t="s">
        <v>36</v>
      </c>
      <c r="D24" s="46"/>
      <c r="E24" s="46"/>
      <c r="F24" s="46"/>
      <c r="G24" s="46"/>
      <c r="H24" s="46"/>
      <c r="I24" s="54"/>
    </row>
    <row r="25" spans="1:9" ht="15.75" thickBot="1" x14ac:dyDescent="0.3">
      <c r="A25" s="87"/>
      <c r="B25" s="87"/>
      <c r="C25" s="3" t="s">
        <v>37</v>
      </c>
      <c r="D25" s="46"/>
      <c r="E25" s="46"/>
      <c r="F25" s="46"/>
      <c r="G25" s="46"/>
      <c r="H25" s="46"/>
      <c r="I25" s="54"/>
    </row>
    <row r="26" spans="1:9" ht="15.75" thickBot="1" x14ac:dyDescent="0.3">
      <c r="A26" s="87"/>
      <c r="B26" s="87"/>
      <c r="C26" s="3" t="s">
        <v>38</v>
      </c>
      <c r="D26" s="46">
        <f>'Прил 1'!H58</f>
        <v>0</v>
      </c>
      <c r="E26" s="46">
        <f>'Прил 1'!I58</f>
        <v>0</v>
      </c>
      <c r="F26" s="46">
        <f>'Прил 1'!J58</f>
        <v>0</v>
      </c>
      <c r="G26" s="46">
        <f>'Прил 1'!K58</f>
        <v>0</v>
      </c>
      <c r="H26" s="46">
        <f>'Прил 1'!L58</f>
        <v>0</v>
      </c>
      <c r="I26" s="54">
        <f t="shared" ref="I26" si="10">D26+E26+F26+G26+H26</f>
        <v>0</v>
      </c>
    </row>
    <row r="27" spans="1:9" ht="15.75" thickBot="1" x14ac:dyDescent="0.3">
      <c r="A27" s="87"/>
      <c r="B27" s="87"/>
      <c r="C27" s="3" t="s">
        <v>39</v>
      </c>
      <c r="D27" s="46"/>
      <c r="E27" s="46"/>
      <c r="F27" s="46"/>
      <c r="G27" s="46"/>
      <c r="H27" s="46"/>
      <c r="I27" s="54"/>
    </row>
    <row r="28" spans="1:9" ht="15.75" thickBot="1" x14ac:dyDescent="0.3">
      <c r="A28" s="87"/>
      <c r="B28" s="87"/>
      <c r="C28" s="3" t="s">
        <v>42</v>
      </c>
      <c r="D28" s="46">
        <f>'Прил 1'!H57</f>
        <v>4149</v>
      </c>
      <c r="E28" s="46">
        <f>'Прил 1'!I57</f>
        <v>3200</v>
      </c>
      <c r="F28" s="46">
        <f>'Прил 1'!J57</f>
        <v>3200</v>
      </c>
      <c r="G28" s="46">
        <f>'Прил 1'!K57</f>
        <v>3200</v>
      </c>
      <c r="H28" s="46">
        <f>'Прил 1'!L57</f>
        <v>3200</v>
      </c>
      <c r="I28" s="54">
        <f>D28+E28+F28+G28+H28</f>
        <v>16949</v>
      </c>
    </row>
    <row r="29" spans="1:9" ht="15.75" thickBot="1" x14ac:dyDescent="0.3">
      <c r="A29" s="80"/>
      <c r="B29" s="80"/>
      <c r="C29" s="3" t="s">
        <v>32</v>
      </c>
      <c r="D29" s="46"/>
      <c r="E29" s="46"/>
      <c r="F29" s="46"/>
      <c r="G29" s="46"/>
      <c r="H29" s="46"/>
      <c r="I29" s="54"/>
    </row>
  </sheetData>
  <mergeCells count="16">
    <mergeCell ref="C2:I2"/>
    <mergeCell ref="F1:I1"/>
    <mergeCell ref="B4:E4"/>
    <mergeCell ref="C3:I3"/>
    <mergeCell ref="A23:A29"/>
    <mergeCell ref="B23:B29"/>
    <mergeCell ref="A9:A15"/>
    <mergeCell ref="B9:B15"/>
    <mergeCell ref="I7:I8"/>
    <mergeCell ref="A5:A8"/>
    <mergeCell ref="B5:B8"/>
    <mergeCell ref="C5:C8"/>
    <mergeCell ref="D5:I5"/>
    <mergeCell ref="D6:I6"/>
    <mergeCell ref="A16:A22"/>
    <mergeCell ref="B16:B22"/>
  </mergeCells>
  <pageMargins left="0.9055118110236221" right="0.51181102362204722" top="0.98425196850393704" bottom="0.55118110236220474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1</vt:lpstr>
      <vt:lpstr>Прил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WORKS</dc:creator>
  <cp:lastModifiedBy>buluiselsovet@mail.ru</cp:lastModifiedBy>
  <cp:lastPrinted>2023-11-15T04:12:52Z</cp:lastPrinted>
  <dcterms:created xsi:type="dcterms:W3CDTF">2013-10-01T04:55:37Z</dcterms:created>
  <dcterms:modified xsi:type="dcterms:W3CDTF">2023-11-15T04:13:50Z</dcterms:modified>
</cp:coreProperties>
</file>